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950" activeTab="9"/>
  </bookViews>
  <sheets>
    <sheet name="学风反馈表" sheetId="1" r:id="rId1"/>
    <sheet name="日常旷课率" sheetId="2" r:id="rId2"/>
    <sheet name="日常旷课名单" sheetId="3" r:id="rId3"/>
    <sheet name="日常请假率" sheetId="4" r:id="rId4"/>
    <sheet name="日常请假名单" sheetId="5" r:id="rId5"/>
    <sheet name="日常迟到早退名单" sheetId="7" r:id="rId6"/>
    <sheet name="晚自习风气统计表" sheetId="8" r:id="rId7"/>
    <sheet name="晚自习请假" sheetId="11" r:id="rId8"/>
    <sheet name="晚自习旷课" sheetId="9" r:id="rId9"/>
    <sheet name="晚自习迟到早退" sheetId="10" r:id="rId10"/>
  </sheets>
  <definedNames>
    <definedName name="_xlnm._FilterDatabase" localSheetId="4" hidden="1">日常请假名单!$A$2:$I$137</definedName>
  </definedNames>
  <calcPr calcId="144525"/>
</workbook>
</file>

<file path=xl/sharedStrings.xml><?xml version="1.0" encoding="utf-8"?>
<sst xmlns="http://schemas.openxmlformats.org/spreadsheetml/2006/main" count="593" uniqueCount="190">
  <si>
    <t>生命健康学院2022-2023学年第一学期学风建设情况通报（第12周 11月14日-11月20日 ）</t>
  </si>
  <si>
    <t>学风指标</t>
  </si>
  <si>
    <t>生命健康学院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</si>
  <si>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</si>
  <si>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</si>
  <si>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</si>
  <si>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</si>
  <si>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</si>
  <si>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</si>
  <si>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t>班级明细</t>
  </si>
  <si>
    <t>晚自习请假</t>
  </si>
  <si>
    <t>晚自习旷课</t>
  </si>
  <si>
    <t>晚自习迟到早退</t>
  </si>
  <si>
    <t>日常旷课率排名</t>
  </si>
  <si>
    <t>学院</t>
  </si>
  <si>
    <t>序号</t>
  </si>
  <si>
    <t>班级</t>
  </si>
  <si>
    <t>旷课人次</t>
  </si>
  <si>
    <t>班级总人数</t>
  </si>
  <si>
    <t>旷课率</t>
  </si>
  <si>
    <t>旷课率排名</t>
  </si>
  <si>
    <t>备注</t>
  </si>
  <si>
    <t>实习</t>
  </si>
  <si>
    <t>无故旷课</t>
  </si>
  <si>
    <t>湖州学院日常旷课名单统计表</t>
  </si>
  <si>
    <t>学号</t>
  </si>
  <si>
    <t>课程</t>
  </si>
  <si>
    <t>姓名</t>
  </si>
  <si>
    <t>详细节数（日期）</t>
  </si>
  <si>
    <t>累计节数</t>
  </si>
  <si>
    <t>旷课原因</t>
  </si>
  <si>
    <t>处理结果</t>
  </si>
  <si>
    <t>武术与搏击</t>
  </si>
  <si>
    <t>郑哲超</t>
  </si>
  <si>
    <t>2（11.18）</t>
  </si>
  <si>
    <t>警告提醒</t>
  </si>
  <si>
    <t>上网课</t>
  </si>
  <si>
    <t>林俊浩</t>
  </si>
  <si>
    <t>潘雨忠</t>
  </si>
  <si>
    <t>陈逸佳</t>
  </si>
  <si>
    <t>喻超</t>
  </si>
  <si>
    <t>大学英语</t>
  </si>
  <si>
    <t>严潇煜</t>
  </si>
  <si>
    <t>汪贤烨</t>
  </si>
  <si>
    <t>李晨豪</t>
  </si>
  <si>
    <t>湖州学院日常请假率排名</t>
  </si>
  <si>
    <t>请假人次</t>
  </si>
  <si>
    <t>请假率</t>
  </si>
  <si>
    <t>请假率排名</t>
  </si>
  <si>
    <t>湖州学院日常请假统计表</t>
  </si>
  <si>
    <t>请假节数（日期）</t>
  </si>
  <si>
    <t>黄熙樾</t>
  </si>
  <si>
    <t>创新创业基础</t>
  </si>
  <si>
    <t>2（11.14）</t>
  </si>
  <si>
    <t>莫华满</t>
  </si>
  <si>
    <t>日语课</t>
  </si>
  <si>
    <t>2（11.17）</t>
  </si>
  <si>
    <t>谢文逸</t>
  </si>
  <si>
    <t>小球类（乒乓球）</t>
  </si>
  <si>
    <t>中国近代史纲要</t>
  </si>
  <si>
    <t>2（11.15）</t>
  </si>
  <si>
    <t>轮滑运动</t>
  </si>
  <si>
    <t>户外运动</t>
  </si>
  <si>
    <t>社会体育学</t>
  </si>
  <si>
    <t>3（11.16）</t>
  </si>
  <si>
    <t>体育舞蹈与形体训练</t>
  </si>
  <si>
    <t>体育保健学</t>
  </si>
  <si>
    <t>3（11.18）</t>
  </si>
  <si>
    <t>潘俊天</t>
  </si>
  <si>
    <t>杨宗乐</t>
  </si>
  <si>
    <t>卢俊雄</t>
  </si>
  <si>
    <t>王重文</t>
  </si>
  <si>
    <t>张虎</t>
  </si>
  <si>
    <t>王楮</t>
  </si>
  <si>
    <t>许郑威</t>
  </si>
  <si>
    <t>王家雨</t>
  </si>
  <si>
    <t>陈培扬</t>
  </si>
  <si>
    <t>许林峰</t>
  </si>
  <si>
    <t>张成辉</t>
  </si>
  <si>
    <t>顾佳丽</t>
  </si>
  <si>
    <t>关浩宇</t>
  </si>
  <si>
    <t>体育赛事策划与管理</t>
  </si>
  <si>
    <t>运动营养</t>
  </si>
  <si>
    <t>副项</t>
  </si>
  <si>
    <t>金游游</t>
  </si>
  <si>
    <t>3（11.14）</t>
  </si>
  <si>
    <t>分析化学</t>
  </si>
  <si>
    <t>体育</t>
  </si>
  <si>
    <t>金昱含</t>
  </si>
  <si>
    <t>孟涵</t>
  </si>
  <si>
    <t>人体解剖学</t>
  </si>
  <si>
    <t>4（11.16）</t>
  </si>
  <si>
    <t>梅子珂</t>
  </si>
  <si>
    <t>大学语文</t>
  </si>
  <si>
    <t>龚欣茹</t>
  </si>
  <si>
    <t>王阔</t>
  </si>
  <si>
    <t>马克思主义基本原理</t>
  </si>
  <si>
    <t>冯宇楠</t>
  </si>
  <si>
    <t>郑涵</t>
  </si>
  <si>
    <t>徐顺强</t>
  </si>
  <si>
    <t>运动解剖学</t>
  </si>
  <si>
    <t>小球类</t>
  </si>
  <si>
    <t>蔡思雨</t>
  </si>
  <si>
    <t>大学生心理健康</t>
  </si>
  <si>
    <t>田径与体能训练</t>
  </si>
  <si>
    <t>杨帅</t>
  </si>
  <si>
    <t>体育与健康</t>
  </si>
  <si>
    <t>国防教育</t>
  </si>
  <si>
    <t>高等数学</t>
  </si>
  <si>
    <t>3（11.15）</t>
  </si>
  <si>
    <t>大学生职业发展与就业指导</t>
  </si>
  <si>
    <t>2（11.16）</t>
  </si>
  <si>
    <t>无机与分析化学实验</t>
  </si>
  <si>
    <t>大学生心理健康教育</t>
  </si>
  <si>
    <t>思想道德与法治</t>
  </si>
  <si>
    <t>3（11.17）</t>
  </si>
  <si>
    <t>成正乾</t>
  </si>
  <si>
    <t>胡启烨</t>
  </si>
  <si>
    <t>杨云</t>
  </si>
  <si>
    <t>汤晟</t>
  </si>
  <si>
    <t>崔柔芸</t>
  </si>
  <si>
    <t>化工原理</t>
  </si>
  <si>
    <t>生理病理学</t>
  </si>
  <si>
    <t>大学英语3</t>
  </si>
  <si>
    <t>微生物学</t>
  </si>
  <si>
    <t>有机化学</t>
  </si>
  <si>
    <t>宋研</t>
  </si>
  <si>
    <t>环境生物学</t>
  </si>
  <si>
    <t>赵亦诚</t>
  </si>
  <si>
    <t>锻炼心理学</t>
  </si>
  <si>
    <t>体育统计学</t>
  </si>
  <si>
    <t>周美婷</t>
  </si>
  <si>
    <t>运动处方与实践</t>
  </si>
  <si>
    <t>邵哲睿</t>
  </si>
  <si>
    <t>阮嘉诚</t>
  </si>
  <si>
    <t>叶欣茹</t>
  </si>
  <si>
    <t>外科护理学</t>
  </si>
  <si>
    <t>社区护理学</t>
  </si>
  <si>
    <t>儿科护理学</t>
  </si>
  <si>
    <t>阮梦洁</t>
  </si>
  <si>
    <t>内科护理学</t>
  </si>
  <si>
    <t>缪可立</t>
  </si>
  <si>
    <t>陈旭涛</t>
  </si>
  <si>
    <t>预防医学</t>
  </si>
  <si>
    <t>胡筱婧</t>
  </si>
  <si>
    <t>护理心理学</t>
  </si>
  <si>
    <t>湖州学院日常迟到早退统计表</t>
  </si>
  <si>
    <t>类别</t>
  </si>
  <si>
    <t>日期</t>
  </si>
  <si>
    <t>黄译</t>
  </si>
  <si>
    <t>迟到</t>
  </si>
  <si>
    <t>走错教室</t>
  </si>
  <si>
    <t>刘明康</t>
  </si>
  <si>
    <t>陈鑫伟</t>
  </si>
  <si>
    <t>梁智伦</t>
  </si>
  <si>
    <t>周成弛</t>
  </si>
  <si>
    <t>茅弈骁</t>
  </si>
  <si>
    <t>吴君剑</t>
  </si>
  <si>
    <t>雷楠</t>
  </si>
  <si>
    <t>单宁宁</t>
  </si>
  <si>
    <t>早退</t>
  </si>
  <si>
    <t>全家乐</t>
  </si>
  <si>
    <t>陈佳丽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</si>
  <si>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</si>
  <si>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</si>
  <si>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</si>
  <si>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</si>
  <si>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</si>
  <si>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</si>
  <si>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</si>
  <si>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</si>
  <si>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</si>
  <si>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</si>
  <si>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</si>
  <si>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</si>
  <si>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</si>
  <si>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</si>
  <si>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</si>
  <si>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/</t>
  </si>
  <si>
    <t>吵闹</t>
  </si>
  <si>
    <t>湖州学院晚自修请假统计表</t>
  </si>
  <si>
    <t>班 级</t>
  </si>
  <si>
    <t>请假日期</t>
  </si>
  <si>
    <t>林逸凌</t>
  </si>
  <si>
    <t>钟福亮</t>
  </si>
  <si>
    <t>黎俊林</t>
  </si>
  <si>
    <t>湖州学院晚自修旷课统计表</t>
  </si>
  <si>
    <t>无旷课</t>
  </si>
  <si>
    <t>湖州学院晚自修迟到早退统计表</t>
  </si>
  <si>
    <t>无迟到早退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</si>
</sst>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176" formatCode="0.00_);[Red]\(0.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7" formatCode="0.00_ "/>
  </numFmts>
  <fonts count="55"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8"/>
      <color indexed="8"/>
      <name val="黑体"/>
      <charset val="134"/>
    </font>
    <font>
      <b/>
      <sz val="16"/>
      <color indexed="8"/>
      <name val="黑体"/>
      <charset val="134"/>
    </font>
    <font>
      <sz val="14"/>
      <color theme="1"/>
      <name val="仿宋_GB2312"/>
      <charset val="134"/>
    </font>
    <font>
      <sz val="16"/>
      <color rgb="FF000000"/>
      <name val="宋体"/>
      <charset val="134"/>
    </font>
    <font>
      <sz val="11"/>
      <color indexed="8"/>
      <name val="仿宋"/>
      <charset val="134"/>
    </font>
    <font>
      <sz val="11"/>
      <name val="仿宋"/>
      <charset val="134"/>
    </font>
    <font>
      <sz val="14"/>
      <name val="仿宋_GB2312"/>
      <charset val="134"/>
    </font>
    <font>
      <sz val="14"/>
      <name val="仿宋"/>
      <charset val="134"/>
    </font>
    <font>
      <sz val="14"/>
      <color indexed="8"/>
      <name val="仿宋_GB2312"/>
      <charset val="134"/>
    </font>
    <font>
      <sz val="14"/>
      <color rgb="FF000000"/>
      <name val="仿宋_GB2312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8"/>
      <color rgb="FF000000"/>
      <name val="黑体"/>
      <charset val="134"/>
    </font>
    <font>
      <b/>
      <sz val="18"/>
      <color indexed="8"/>
      <name val="宋体"/>
      <charset val="134"/>
    </font>
    <font>
      <sz val="16"/>
      <color theme="1"/>
      <name val="仿宋_GB2312"/>
      <charset val="134"/>
    </font>
    <font>
      <sz val="16"/>
      <name val="仿宋_GB2312"/>
      <charset val="134"/>
    </font>
    <font>
      <sz val="16"/>
      <color indexed="8"/>
      <name val="仿宋_GB2312"/>
      <charset val="134"/>
    </font>
    <font>
      <b/>
      <sz val="12"/>
      <color indexed="8"/>
      <name val="宋体"/>
      <charset val="134"/>
    </font>
    <font>
      <b/>
      <sz val="16"/>
      <color rgb="FFFF0000"/>
      <name val="黑体"/>
      <charset val="134"/>
    </font>
    <font>
      <b/>
      <sz val="16"/>
      <color rgb="FF000000"/>
      <name val="黑体"/>
      <charset val="134"/>
    </font>
    <font>
      <b/>
      <sz val="18"/>
      <color rgb="FF000000"/>
      <name val="宋体"/>
      <charset val="134"/>
    </font>
    <font>
      <sz val="12"/>
      <name val="黑体"/>
      <charset val="134"/>
    </font>
    <font>
      <b/>
      <sz val="14"/>
      <color rgb="FF000000"/>
      <name val="仿宋_GB2312"/>
      <charset val="134"/>
    </font>
    <font>
      <b/>
      <sz val="14"/>
      <color indexed="8"/>
      <name val="仿宋_GB2312"/>
      <charset val="134"/>
    </font>
    <font>
      <b/>
      <sz val="12"/>
      <color rgb="FF000000"/>
      <name val="黑体"/>
      <charset val="134"/>
    </font>
    <font>
      <b/>
      <sz val="16"/>
      <color indexed="8"/>
      <name val="仿宋_GB2312"/>
      <charset val="134"/>
    </font>
    <font>
      <b/>
      <sz val="16"/>
      <name val="仿宋_GB2312"/>
      <charset val="134"/>
    </font>
    <font>
      <sz val="16"/>
      <name val="黑体"/>
      <charset val="134"/>
    </font>
    <font>
      <b/>
      <sz val="16"/>
      <name val="黑体"/>
      <charset val="134"/>
    </font>
    <font>
      <b/>
      <sz val="18"/>
      <name val="黑体"/>
      <charset val="134"/>
    </font>
    <font>
      <u/>
      <sz val="16"/>
      <color rgb="FF800080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color indexed="8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44" fillId="0" borderId="0" applyFon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8" fillId="7" borderId="11" applyNumberFormat="0" applyAlignment="0" applyProtection="0">
      <alignment vertical="center"/>
    </xf>
    <xf numFmtId="44" fontId="44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43" fontId="44" fillId="0" borderId="0" applyFont="0" applyFill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2" fillId="0" borderId="0">
      <protection locked="0"/>
    </xf>
    <xf numFmtId="9" fontId="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4" fillId="13" borderId="15" applyNumberFormat="0" applyFont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0" fontId="51" fillId="0" borderId="14" applyNumberFormat="0" applyFill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5" fillId="0" borderId="13" applyNumberFormat="0" applyFill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7" fillId="6" borderId="10" applyNumberFormat="0" applyAlignment="0" applyProtection="0">
      <alignment vertical="center"/>
    </xf>
    <xf numFmtId="0" fontId="43" fillId="6" borderId="11" applyNumberFormat="0" applyAlignment="0" applyProtection="0">
      <alignment vertical="center"/>
    </xf>
    <xf numFmtId="0" fontId="50" fillId="16" borderId="16" applyNumberFormat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54" fillId="0" borderId="0">
      <protection locked="0"/>
    </xf>
    <xf numFmtId="0" fontId="44" fillId="0" borderId="0">
      <alignment vertical="center"/>
    </xf>
  </cellStyleXfs>
  <cellXfs count="1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49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 applyBorder="1" applyAlignment="1">
      <alignment vertical="center"/>
    </xf>
    <xf numFmtId="0" fontId="3" fillId="0" borderId="4" xfId="49" applyFont="1" applyFill="1" applyBorder="1" applyAlignment="1" applyProtection="1">
      <alignment horizontal="center" vertical="center"/>
    </xf>
    <xf numFmtId="0" fontId="3" fillId="0" borderId="5" xfId="49" applyFont="1" applyFill="1" applyBorder="1" applyAlignment="1" applyProtection="1">
      <alignment horizontal="center" vertical="center"/>
    </xf>
    <xf numFmtId="49" fontId="4" fillId="0" borderId="1" xfId="49" applyNumberFormat="1" applyFont="1" applyFill="1" applyBorder="1" applyAlignment="1" applyProtection="1">
      <alignment horizontal="center" vertical="center"/>
    </xf>
    <xf numFmtId="176" fontId="4" fillId="0" borderId="1" xfId="49" applyNumberFormat="1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6" xfId="49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49" applyFont="1" applyFill="1" applyBorder="1" applyAlignment="1" applyProtection="1">
      <alignment horizontal="center" vertical="center"/>
    </xf>
    <xf numFmtId="49" fontId="4" fillId="0" borderId="7" xfId="49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1" fillId="0" borderId="0" xfId="49" applyFont="1" applyBorder="1" applyAlignment="1" applyProtection="1">
      <alignment vertical="center"/>
    </xf>
    <xf numFmtId="0" fontId="11" fillId="0" borderId="0" xfId="49" applyFont="1" applyBorder="1" applyAlignment="1" applyProtection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1" fillId="0" borderId="0" xfId="49" applyFont="1" applyBorder="1" applyAlignment="1" applyProtection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5" fillId="0" borderId="1" xfId="49" applyFont="1" applyBorder="1" applyAlignment="1" applyProtection="1">
      <alignment horizontal="center" vertical="center"/>
    </xf>
    <xf numFmtId="0" fontId="15" fillId="0" borderId="1" xfId="49" applyFont="1" applyFill="1" applyBorder="1" applyAlignment="1" applyProtection="1">
      <alignment horizontal="center" vertical="center"/>
    </xf>
    <xf numFmtId="0" fontId="16" fillId="0" borderId="1" xfId="49" applyFont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7" fillId="0" borderId="1" xfId="49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2" fontId="19" fillId="0" borderId="1" xfId="0" applyNumberFormat="1" applyFont="1" applyFill="1" applyBorder="1" applyAlignment="1">
      <alignment horizontal="center" vertical="center"/>
    </xf>
    <xf numFmtId="177" fontId="18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8" xfId="49" applyFont="1" applyBorder="1" applyAlignment="1" applyProtection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4" fillId="0" borderId="0" xfId="0" applyFont="1" applyFill="1">
      <alignment vertical="center"/>
    </xf>
    <xf numFmtId="0" fontId="24" fillId="0" borderId="0" xfId="0" applyFont="1" applyFill="1">
      <alignment vertical="center"/>
    </xf>
    <xf numFmtId="0" fontId="16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10" fontId="25" fillId="0" borderId="1" xfId="0" applyNumberFormat="1" applyFont="1" applyFill="1" applyBorder="1" applyAlignment="1">
      <alignment horizontal="center" vertical="center"/>
    </xf>
    <xf numFmtId="10" fontId="9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27" fillId="0" borderId="5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10" fontId="2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0" fontId="9" fillId="3" borderId="1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2" fillId="0" borderId="4" xfId="0" applyFont="1" applyFill="1" applyBorder="1" applyAlignment="1">
      <alignment horizontal="center" vertical="center"/>
    </xf>
    <xf numFmtId="0" fontId="32" fillId="0" borderId="5" xfId="0" applyFont="1" applyFill="1" applyBorder="1" applyAlignment="1">
      <alignment horizontal="center" vertical="center"/>
    </xf>
    <xf numFmtId="10" fontId="33" fillId="0" borderId="1" xfId="10" applyNumberFormat="1" applyFont="1" applyBorder="1" applyAlignment="1">
      <alignment horizontal="center"/>
      <protection locked="0"/>
    </xf>
    <xf numFmtId="0" fontId="33" fillId="0" borderId="1" xfId="10" applyFont="1" applyBorder="1" applyAlignment="1">
      <alignment horizontal="center"/>
      <protection locked="0"/>
    </xf>
    <xf numFmtId="10" fontId="33" fillId="0" borderId="1" xfId="11" applyNumberFormat="1" applyFont="1" applyBorder="1" applyAlignment="1" applyProtection="1">
      <alignment horizontal="center" vertical="center"/>
      <protection locked="0"/>
    </xf>
    <xf numFmtId="0" fontId="18" fillId="0" borderId="1" xfId="10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24" fillId="0" borderId="0" xfId="0" applyFont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33" fillId="0" borderId="0" xfId="10" applyFont="1" applyBorder="1" applyAlignment="1">
      <alignment horizontal="center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"/>
  <sheetViews>
    <sheetView zoomScale="86" zoomScaleNormal="86" workbookViewId="0">
      <selection activeCell="J18" sqref="J18"/>
    </sheetView>
  </sheetViews>
  <sheetFormatPr defaultColWidth="9" defaultRowHeight="20.25" outlineLevelCol="2"/>
  <cols>
    <col min="1" max="1" width="39.1083333333333" style="104" customWidth="1"/>
    <col min="2" max="2" width="90.8416666666667" style="104" customWidth="1"/>
    <col min="3" max="16384" width="9" style="104"/>
  </cols>
  <sheetData>
    <row r="1" s="102" customFormat="1" ht="21" customHeight="1" spans="1:2">
      <c r="A1" s="105" t="s">
        <v>0</v>
      </c>
      <c r="B1" s="106"/>
    </row>
    <row r="2" s="103" customFormat="1" ht="21" customHeight="1" spans="1:2">
      <c r="A2" s="92" t="s">
        <v>1</v>
      </c>
      <c r="B2" s="92" t="s">
        <v>2</v>
      </c>
    </row>
    <row r="3" s="102" customFormat="1" ht="21" customHeight="1" spans="1:2">
      <c r="A3" s="53" t="s">
        <v>3</v>
      </c>
      <c r="B3" s="107">
        <f>8/1745</f>
        <v>0.00458452722063037</v>
      </c>
    </row>
    <row r="4" s="102" customFormat="1" ht="21" customHeight="1" spans="1:2">
      <c r="A4" s="53" t="s">
        <v>4</v>
      </c>
      <c r="B4" s="108">
        <v>8</v>
      </c>
    </row>
    <row r="5" s="102" customFormat="1" ht="21" customHeight="1" spans="1:2">
      <c r="A5" s="53" t="s">
        <v>5</v>
      </c>
      <c r="B5" s="109">
        <f>135/1745</f>
        <v>0.0773638968481375</v>
      </c>
    </row>
    <row r="6" s="102" customFormat="1" ht="21" customHeight="1" spans="1:2">
      <c r="A6" s="53" t="s">
        <v>6</v>
      </c>
      <c r="B6" s="108">
        <v>135</v>
      </c>
    </row>
    <row r="7" s="102" customFormat="1" ht="21" customHeight="1" spans="1:2">
      <c r="A7" s="53" t="s">
        <v>7</v>
      </c>
      <c r="B7" s="108">
        <v>13</v>
      </c>
    </row>
    <row r="8" s="102" customFormat="1" ht="21" customHeight="1" spans="1:2">
      <c r="A8" s="53" t="s">
        <v>8</v>
      </c>
      <c r="B8" s="108" t="s">
        <v>9</v>
      </c>
    </row>
    <row r="9" s="102" customFormat="1" ht="21" customHeight="1" spans="1:2">
      <c r="A9" s="53" t="s">
        <v>10</v>
      </c>
      <c r="B9" s="108">
        <v>6</v>
      </c>
    </row>
    <row r="10" s="102" customFormat="1" ht="21" customHeight="1" spans="1:2">
      <c r="A10" s="53" t="s">
        <v>11</v>
      </c>
      <c r="B10" s="110">
        <v>0</v>
      </c>
    </row>
    <row r="11" s="102" customFormat="1" ht="21" customHeight="1" spans="1:2">
      <c r="A11" s="53" t="s">
        <v>12</v>
      </c>
      <c r="B11" s="111">
        <v>0</v>
      </c>
    </row>
    <row r="12" spans="1:2">
      <c r="A12" s="112"/>
      <c r="B12" s="112"/>
    </row>
    <row r="14" spans="1:3">
      <c r="A14" s="113"/>
      <c r="C14" s="113"/>
    </row>
    <row r="15" spans="1:3">
      <c r="A15" s="113"/>
      <c r="C15" s="113"/>
    </row>
    <row r="16" spans="1:3">
      <c r="A16" s="113"/>
      <c r="C16" s="113"/>
    </row>
    <row r="17" spans="1:3">
      <c r="A17" s="113"/>
      <c r="C17" s="113"/>
    </row>
    <row r="18" spans="1:3">
      <c r="A18" s="113"/>
      <c r="C18" s="113"/>
    </row>
    <row r="19" spans="1:3">
      <c r="A19" s="113"/>
      <c r="C19" s="113"/>
    </row>
    <row r="20" spans="1:3">
      <c r="A20" s="113"/>
      <c r="C20" s="113"/>
    </row>
    <row r="21" spans="1:3">
      <c r="A21" s="113"/>
      <c r="C21" s="113"/>
    </row>
    <row r="22" spans="1:3">
      <c r="A22" s="113"/>
      <c r="C22" s="113"/>
    </row>
    <row r="23" spans="1:3">
      <c r="A23" s="113"/>
      <c r="C23" s="113"/>
    </row>
    <row r="24" spans="1:3">
      <c r="A24" s="113"/>
      <c r="B24" s="114"/>
      <c r="C24" s="113"/>
    </row>
    <row r="25" spans="1:3">
      <c r="A25" s="113"/>
      <c r="B25" s="115"/>
      <c r="C25" s="113"/>
    </row>
    <row r="26" spans="1:3">
      <c r="A26" s="113"/>
      <c r="B26" s="113"/>
      <c r="C26" s="113"/>
    </row>
    <row r="27" spans="1:3">
      <c r="A27" s="113"/>
      <c r="B27" s="113"/>
      <c r="C27" s="113"/>
    </row>
    <row r="28" spans="1:3">
      <c r="A28" s="113"/>
      <c r="B28" s="113"/>
      <c r="C28" s="113"/>
    </row>
    <row r="29" spans="1:3">
      <c r="A29" s="113"/>
      <c r="B29" s="113"/>
      <c r="C29" s="113"/>
    </row>
    <row r="30" spans="1:3">
      <c r="A30" s="113"/>
      <c r="B30" s="113"/>
      <c r="C30" s="113"/>
    </row>
    <row r="31" spans="1:3">
      <c r="A31" s="113"/>
      <c r="B31" s="113"/>
      <c r="C31" s="113"/>
    </row>
    <row r="32" spans="1:3">
      <c r="A32" s="113"/>
      <c r="B32" s="113"/>
      <c r="C32" s="113"/>
    </row>
    <row r="33" spans="1:3">
      <c r="A33" s="113"/>
      <c r="B33" s="113"/>
      <c r="C33" s="113"/>
    </row>
    <row r="34" spans="1:3">
      <c r="A34" s="113"/>
      <c r="B34" s="113"/>
      <c r="C34" s="113"/>
    </row>
    <row r="35" spans="1:3">
      <c r="A35" s="113"/>
      <c r="B35" s="113"/>
      <c r="C35" s="113"/>
    </row>
    <row r="36" spans="1:3">
      <c r="A36" s="113"/>
      <c r="B36" s="113"/>
      <c r="C36" s="113"/>
    </row>
    <row r="37" spans="1:3">
      <c r="A37" s="113"/>
      <c r="B37" s="113"/>
      <c r="C37" s="113"/>
    </row>
    <row r="38" spans="1:3">
      <c r="A38" s="113"/>
      <c r="B38" s="113"/>
      <c r="C38" s="113"/>
    </row>
    <row r="39" spans="1:3">
      <c r="A39" s="113"/>
      <c r="B39" s="113"/>
      <c r="C39" s="113"/>
    </row>
    <row r="40" spans="1:3">
      <c r="A40" s="113"/>
      <c r="B40" s="113"/>
      <c r="C40" s="113"/>
    </row>
    <row r="41" spans="1:3">
      <c r="A41" s="113"/>
      <c r="B41" s="113"/>
      <c r="C41" s="113"/>
    </row>
    <row r="42" spans="1:3">
      <c r="A42" s="113"/>
      <c r="B42" s="113"/>
      <c r="C42" s="113"/>
    </row>
    <row r="43" spans="1:3">
      <c r="A43" s="113"/>
      <c r="B43" s="113"/>
      <c r="C43" s="113"/>
    </row>
    <row r="44" spans="1:3">
      <c r="A44" s="113"/>
      <c r="B44" s="113"/>
      <c r="C44" s="113"/>
    </row>
    <row r="45" spans="1:3">
      <c r="A45" s="113"/>
      <c r="B45" s="113"/>
      <c r="C45" s="113"/>
    </row>
    <row r="46" spans="1:3">
      <c r="A46" s="113"/>
      <c r="B46" s="113"/>
      <c r="C46" s="113"/>
    </row>
    <row r="47" spans="1:3">
      <c r="A47" s="113"/>
      <c r="B47" s="113"/>
      <c r="C47" s="113"/>
    </row>
    <row r="48" spans="1:3">
      <c r="A48" s="113"/>
      <c r="B48" s="113"/>
      <c r="C48" s="113"/>
    </row>
    <row r="49" spans="1:3">
      <c r="A49" s="113"/>
      <c r="B49" s="113"/>
      <c r="C49" s="113"/>
    </row>
    <row r="50" spans="1:3">
      <c r="A50" s="113"/>
      <c r="B50" s="113"/>
      <c r="C50" s="113"/>
    </row>
    <row r="51" spans="1:3">
      <c r="A51" s="113"/>
      <c r="B51" s="113"/>
      <c r="C51" s="113"/>
    </row>
    <row r="52" spans="1:3">
      <c r="A52" s="113"/>
      <c r="B52" s="113"/>
      <c r="C52" s="113"/>
    </row>
    <row r="53" spans="1:3">
      <c r="A53" s="113"/>
      <c r="B53" s="113"/>
      <c r="C53" s="113"/>
    </row>
    <row r="54" spans="1:3">
      <c r="A54" s="113"/>
      <c r="B54" s="113"/>
      <c r="C54" s="113"/>
    </row>
    <row r="55" spans="1:3">
      <c r="A55" s="113"/>
      <c r="B55" s="113"/>
      <c r="C55" s="113"/>
    </row>
    <row r="56" spans="1:3">
      <c r="A56" s="113"/>
      <c r="B56" s="113"/>
      <c r="C56" s="113"/>
    </row>
    <row r="57" spans="1:3">
      <c r="A57" s="113"/>
      <c r="B57" s="113"/>
      <c r="C57" s="113"/>
    </row>
    <row r="58" spans="1:3">
      <c r="A58" s="113"/>
      <c r="B58" s="113"/>
      <c r="C58" s="113"/>
    </row>
    <row r="59" spans="1:3">
      <c r="A59" s="113"/>
      <c r="B59" s="113"/>
      <c r="C59" s="113"/>
    </row>
    <row r="60" spans="1:3">
      <c r="A60" s="113"/>
      <c r="B60" s="113"/>
      <c r="C60" s="113"/>
    </row>
    <row r="61" spans="1:3">
      <c r="A61" s="113"/>
      <c r="B61" s="113"/>
      <c r="C61" s="113"/>
    </row>
    <row r="62" spans="1:3">
      <c r="A62" s="113"/>
      <c r="B62" s="113"/>
      <c r="C62" s="113"/>
    </row>
    <row r="63" spans="1:3">
      <c r="A63" s="113"/>
      <c r="B63" s="113"/>
      <c r="C63" s="113"/>
    </row>
  </sheetData>
  <mergeCells count="1">
    <mergeCell ref="A1:B1"/>
  </mergeCells>
  <hyperlinks>
    <hyperlink ref="B5" location="日常请假率!A94" display="=135/1745"/>
    <hyperlink ref="B6" location="日常请假名单!A252" display="135"/>
    <hyperlink ref="B8" location="晚自习风气统计表!A26" display="班级明细"/>
    <hyperlink ref="B7" location="日常迟到早退名单!A12" display="13"/>
    <hyperlink ref="B3" location="日常旷课率!A80" display="=8/1745"/>
    <hyperlink ref="B4" location="日常旷课名单!A7" display="8"/>
    <hyperlink ref="B9" location="晚自习请假!A77" display="6"/>
  </hyperlinks>
  <pageMargins left="0.75" right="0.75" top="1" bottom="1" header="0.5" footer="0.5"/>
  <pageSetup paperSize="9" orientation="portrait"/>
  <headerFooter/>
  <ignoredErrors>
    <ignoredError sqref="B3 B5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workbookViewId="0">
      <selection activeCell="C42" sqref="C42"/>
    </sheetView>
  </sheetViews>
  <sheetFormatPr defaultColWidth="9" defaultRowHeight="18.75" outlineLevelCol="7"/>
  <cols>
    <col min="1" max="1" width="21.6666666666667" style="94" customWidth="1"/>
    <col min="2" max="2" width="7.44166666666667" style="94" customWidth="1"/>
    <col min="3" max="3" width="14.775" style="94" customWidth="1"/>
    <col min="4" max="4" width="13.4416666666667" style="94" customWidth="1"/>
    <col min="5" max="5" width="16.5583333333333" style="94" customWidth="1"/>
    <col min="6" max="6" width="10.225" style="94" customWidth="1"/>
    <col min="7" max="7" width="16.5583333333333" style="94" customWidth="1"/>
    <col min="8" max="8" width="13.6666666666667" style="94" customWidth="1"/>
    <col min="9" max="16384" width="9" style="94"/>
  </cols>
  <sheetData>
    <row r="1" spans="1:8">
      <c r="A1" s="95" t="s">
        <v>13</v>
      </c>
      <c r="B1" s="95"/>
      <c r="C1" s="96"/>
      <c r="D1" s="96"/>
      <c r="E1" s="96"/>
      <c r="F1" s="96"/>
      <c r="G1" s="96"/>
      <c r="H1" s="96"/>
    </row>
    <row r="2" s="93" customFormat="1" spans="1:8">
      <c r="A2" s="95" t="s">
        <v>14</v>
      </c>
      <c r="B2" s="95" t="s">
        <v>15</v>
      </c>
      <c r="C2" s="95" t="s">
        <v>16</v>
      </c>
      <c r="D2" s="95" t="s">
        <v>17</v>
      </c>
      <c r="E2" s="95" t="s">
        <v>18</v>
      </c>
      <c r="F2" s="97" t="s">
        <v>19</v>
      </c>
      <c r="G2" s="95" t="s">
        <v>20</v>
      </c>
      <c r="H2" s="95" t="s">
        <v>21</v>
      </c>
    </row>
    <row r="3" s="94" customFormat="1" spans="1:8">
      <c r="A3" s="98" t="s">
        <v>2</v>
      </c>
      <c r="B3" s="98">
        <v>1</v>
      </c>
      <c r="C3" s="6">
        <v>20192331</v>
      </c>
      <c r="D3" s="6">
        <v>0</v>
      </c>
      <c r="E3" s="27">
        <v>36</v>
      </c>
      <c r="F3" s="83">
        <f t="shared" ref="F3:F12" si="0">D3/E3</f>
        <v>0</v>
      </c>
      <c r="G3" s="98">
        <f>RANK(F3,$F$3:$F$46,1)</f>
        <v>1</v>
      </c>
      <c r="H3" s="27"/>
    </row>
    <row r="4" s="94" customFormat="1" spans="1:8">
      <c r="A4" s="98"/>
      <c r="B4" s="98">
        <v>2</v>
      </c>
      <c r="C4" s="6">
        <v>20192332</v>
      </c>
      <c r="D4" s="6">
        <v>0</v>
      </c>
      <c r="E4" s="27">
        <v>34</v>
      </c>
      <c r="F4" s="83">
        <f t="shared" si="0"/>
        <v>0</v>
      </c>
      <c r="G4" s="98">
        <f t="shared" ref="G4:G46" si="1">RANK(F4,$F$3:$F$46,1)</f>
        <v>1</v>
      </c>
      <c r="H4" s="27"/>
    </row>
    <row r="5" s="94" customFormat="1" spans="1:8">
      <c r="A5" s="98"/>
      <c r="B5" s="98">
        <v>3</v>
      </c>
      <c r="C5" s="6">
        <v>20192931</v>
      </c>
      <c r="D5" s="6"/>
      <c r="E5" s="27">
        <v>30</v>
      </c>
      <c r="F5" s="83">
        <f t="shared" si="0"/>
        <v>0</v>
      </c>
      <c r="G5" s="98"/>
      <c r="H5" s="27" t="s">
        <v>22</v>
      </c>
    </row>
    <row r="6" s="94" customFormat="1" spans="1:8">
      <c r="A6" s="98"/>
      <c r="B6" s="98">
        <v>4</v>
      </c>
      <c r="C6" s="6">
        <v>20192932</v>
      </c>
      <c r="D6" s="6"/>
      <c r="E6" s="27">
        <v>28</v>
      </c>
      <c r="F6" s="83">
        <f t="shared" si="0"/>
        <v>0</v>
      </c>
      <c r="G6" s="98"/>
      <c r="H6" s="27" t="s">
        <v>22</v>
      </c>
    </row>
    <row r="7" s="94" customFormat="1" spans="1:8">
      <c r="A7" s="98"/>
      <c r="B7" s="98">
        <v>5</v>
      </c>
      <c r="C7" s="6">
        <v>20193031</v>
      </c>
      <c r="D7" s="6"/>
      <c r="E7" s="27">
        <v>45</v>
      </c>
      <c r="F7" s="83">
        <f t="shared" si="0"/>
        <v>0</v>
      </c>
      <c r="G7" s="98"/>
      <c r="H7" s="27" t="s">
        <v>22</v>
      </c>
    </row>
    <row r="8" s="94" customFormat="1" spans="1:8">
      <c r="A8" s="98"/>
      <c r="B8" s="98">
        <v>6</v>
      </c>
      <c r="C8" s="6">
        <v>20193032</v>
      </c>
      <c r="D8" s="6"/>
      <c r="E8" s="27">
        <v>47</v>
      </c>
      <c r="F8" s="83">
        <f t="shared" si="0"/>
        <v>0</v>
      </c>
      <c r="G8" s="98"/>
      <c r="H8" s="27" t="s">
        <v>22</v>
      </c>
    </row>
    <row r="9" s="94" customFormat="1" spans="1:8">
      <c r="A9" s="98"/>
      <c r="B9" s="98">
        <v>7</v>
      </c>
      <c r="C9" s="6">
        <v>20193033</v>
      </c>
      <c r="D9" s="6"/>
      <c r="E9" s="27">
        <v>45</v>
      </c>
      <c r="F9" s="83">
        <f t="shared" si="0"/>
        <v>0</v>
      </c>
      <c r="G9" s="98"/>
      <c r="H9" s="27" t="s">
        <v>22</v>
      </c>
    </row>
    <row r="10" s="94" customFormat="1" spans="1:8">
      <c r="A10" s="98"/>
      <c r="B10" s="98">
        <v>8</v>
      </c>
      <c r="C10" s="6">
        <v>20193034</v>
      </c>
      <c r="D10" s="6"/>
      <c r="E10" s="27">
        <v>42</v>
      </c>
      <c r="F10" s="83">
        <f t="shared" si="0"/>
        <v>0</v>
      </c>
      <c r="G10" s="98"/>
      <c r="H10" s="27" t="s">
        <v>22</v>
      </c>
    </row>
    <row r="11" s="94" customFormat="1" spans="1:8">
      <c r="A11" s="98"/>
      <c r="B11" s="98">
        <v>9</v>
      </c>
      <c r="C11" s="6">
        <v>20193035</v>
      </c>
      <c r="D11" s="6"/>
      <c r="E11" s="27">
        <v>39</v>
      </c>
      <c r="F11" s="83">
        <f t="shared" si="0"/>
        <v>0</v>
      </c>
      <c r="G11" s="98"/>
      <c r="H11" s="27" t="s">
        <v>22</v>
      </c>
    </row>
    <row r="12" s="94" customFormat="1" spans="1:8">
      <c r="A12" s="98"/>
      <c r="B12" s="98">
        <v>10</v>
      </c>
      <c r="C12" s="6">
        <v>20193036</v>
      </c>
      <c r="D12" s="6"/>
      <c r="E12" s="27">
        <v>44</v>
      </c>
      <c r="F12" s="83">
        <f t="shared" si="0"/>
        <v>0</v>
      </c>
      <c r="G12" s="98"/>
      <c r="H12" s="27" t="s">
        <v>22</v>
      </c>
    </row>
    <row r="13" s="94" customFormat="1" spans="1:8">
      <c r="A13" s="98"/>
      <c r="B13" s="98">
        <v>11</v>
      </c>
      <c r="C13" s="6">
        <v>20193037</v>
      </c>
      <c r="D13" s="6"/>
      <c r="E13" s="27">
        <v>41</v>
      </c>
      <c r="F13" s="83">
        <f t="shared" ref="F13:F76" si="2">D13/E13</f>
        <v>0</v>
      </c>
      <c r="G13" s="98"/>
      <c r="H13" s="27" t="s">
        <v>22</v>
      </c>
    </row>
    <row r="14" s="94" customFormat="1" spans="1:8">
      <c r="A14" s="98"/>
      <c r="B14" s="98">
        <v>12</v>
      </c>
      <c r="C14" s="6">
        <v>20193038</v>
      </c>
      <c r="D14" s="6"/>
      <c r="E14" s="27">
        <v>43</v>
      </c>
      <c r="F14" s="83">
        <f t="shared" si="2"/>
        <v>0</v>
      </c>
      <c r="G14" s="98"/>
      <c r="H14" s="27" t="s">
        <v>22</v>
      </c>
    </row>
    <row r="15" s="94" customFormat="1" spans="1:8">
      <c r="A15" s="98"/>
      <c r="B15" s="98">
        <v>13</v>
      </c>
      <c r="C15" s="27">
        <v>20202331</v>
      </c>
      <c r="D15" s="84">
        <v>0</v>
      </c>
      <c r="E15" s="27">
        <v>39</v>
      </c>
      <c r="F15" s="83">
        <f t="shared" si="2"/>
        <v>0</v>
      </c>
      <c r="G15" s="98">
        <f t="shared" si="1"/>
        <v>1</v>
      </c>
      <c r="H15" s="27"/>
    </row>
    <row r="16" s="94" customFormat="1" spans="1:8">
      <c r="A16" s="98"/>
      <c r="B16" s="98">
        <v>14</v>
      </c>
      <c r="C16" s="99">
        <v>20202332</v>
      </c>
      <c r="D16" s="100">
        <v>5</v>
      </c>
      <c r="E16" s="99">
        <v>37</v>
      </c>
      <c r="F16" s="101">
        <f t="shared" si="2"/>
        <v>0.135135135135135</v>
      </c>
      <c r="G16" s="100">
        <f t="shared" si="1"/>
        <v>44</v>
      </c>
      <c r="H16" s="100" t="s">
        <v>23</v>
      </c>
    </row>
    <row r="17" s="94" customFormat="1" spans="1:8">
      <c r="A17" s="98"/>
      <c r="B17" s="98">
        <v>15</v>
      </c>
      <c r="C17" s="6">
        <v>20202931</v>
      </c>
      <c r="D17" s="84">
        <v>0</v>
      </c>
      <c r="E17" s="27">
        <v>31</v>
      </c>
      <c r="F17" s="83">
        <f t="shared" si="2"/>
        <v>0</v>
      </c>
      <c r="G17" s="98">
        <f t="shared" si="1"/>
        <v>1</v>
      </c>
      <c r="H17" s="27"/>
    </row>
    <row r="18" s="94" customFormat="1" spans="1:8">
      <c r="A18" s="98"/>
      <c r="B18" s="98">
        <v>16</v>
      </c>
      <c r="C18" s="6">
        <v>20202932</v>
      </c>
      <c r="D18" s="84">
        <v>0</v>
      </c>
      <c r="E18" s="27">
        <v>23</v>
      </c>
      <c r="F18" s="83">
        <f t="shared" si="2"/>
        <v>0</v>
      </c>
      <c r="G18" s="98">
        <f t="shared" si="1"/>
        <v>1</v>
      </c>
      <c r="H18" s="27"/>
    </row>
    <row r="19" s="94" customFormat="1" spans="1:8">
      <c r="A19" s="98"/>
      <c r="B19" s="98">
        <v>17</v>
      </c>
      <c r="C19" s="6">
        <v>20202933</v>
      </c>
      <c r="D19" s="84">
        <v>0</v>
      </c>
      <c r="E19" s="27">
        <v>29</v>
      </c>
      <c r="F19" s="83">
        <f t="shared" si="2"/>
        <v>0</v>
      </c>
      <c r="G19" s="98">
        <f t="shared" si="1"/>
        <v>1</v>
      </c>
      <c r="H19" s="27"/>
    </row>
    <row r="20" s="94" customFormat="1" spans="1:8">
      <c r="A20" s="98"/>
      <c r="B20" s="98">
        <v>18</v>
      </c>
      <c r="C20" s="6">
        <v>20203031</v>
      </c>
      <c r="D20" s="84">
        <v>0</v>
      </c>
      <c r="E20" s="27">
        <v>51</v>
      </c>
      <c r="F20" s="83">
        <f t="shared" si="2"/>
        <v>0</v>
      </c>
      <c r="G20" s="98">
        <f t="shared" si="1"/>
        <v>1</v>
      </c>
      <c r="H20" s="27"/>
    </row>
    <row r="21" s="94" customFormat="1" spans="1:8">
      <c r="A21" s="98"/>
      <c r="B21" s="98">
        <v>19</v>
      </c>
      <c r="C21" s="6">
        <v>20203032</v>
      </c>
      <c r="D21" s="84">
        <v>0</v>
      </c>
      <c r="E21" s="27">
        <v>52</v>
      </c>
      <c r="F21" s="83">
        <f t="shared" si="2"/>
        <v>0</v>
      </c>
      <c r="G21" s="98">
        <f t="shared" si="1"/>
        <v>1</v>
      </c>
      <c r="H21" s="27"/>
    </row>
    <row r="22" s="94" customFormat="1" spans="1:8">
      <c r="A22" s="98"/>
      <c r="B22" s="98">
        <v>20</v>
      </c>
      <c r="C22" s="6">
        <v>20203033</v>
      </c>
      <c r="D22" s="84">
        <v>0</v>
      </c>
      <c r="E22" s="27">
        <v>47</v>
      </c>
      <c r="F22" s="83">
        <f t="shared" si="2"/>
        <v>0</v>
      </c>
      <c r="G22" s="98">
        <f t="shared" si="1"/>
        <v>1</v>
      </c>
      <c r="H22" s="27"/>
    </row>
    <row r="23" s="94" customFormat="1" spans="1:8">
      <c r="A23" s="98"/>
      <c r="B23" s="98">
        <v>21</v>
      </c>
      <c r="C23" s="6">
        <v>20203034</v>
      </c>
      <c r="D23" s="84">
        <v>0</v>
      </c>
      <c r="E23" s="27">
        <v>48</v>
      </c>
      <c r="F23" s="83">
        <f t="shared" si="2"/>
        <v>0</v>
      </c>
      <c r="G23" s="98">
        <f t="shared" si="1"/>
        <v>1</v>
      </c>
      <c r="H23" s="27"/>
    </row>
    <row r="24" s="94" customFormat="1" spans="1:8">
      <c r="A24" s="98"/>
      <c r="B24" s="98">
        <v>22</v>
      </c>
      <c r="C24" s="6">
        <v>20203035</v>
      </c>
      <c r="D24" s="84">
        <v>0</v>
      </c>
      <c r="E24" s="27">
        <v>51</v>
      </c>
      <c r="F24" s="83">
        <f t="shared" si="2"/>
        <v>0</v>
      </c>
      <c r="G24" s="98">
        <f t="shared" si="1"/>
        <v>1</v>
      </c>
      <c r="H24" s="27"/>
    </row>
    <row r="25" s="94" customFormat="1" spans="1:8">
      <c r="A25" s="98"/>
      <c r="B25" s="98">
        <v>23</v>
      </c>
      <c r="C25" s="6">
        <v>20203036</v>
      </c>
      <c r="D25" s="84">
        <v>0</v>
      </c>
      <c r="E25" s="27">
        <v>50</v>
      </c>
      <c r="F25" s="83">
        <f t="shared" si="2"/>
        <v>0</v>
      </c>
      <c r="G25" s="98">
        <f t="shared" si="1"/>
        <v>1</v>
      </c>
      <c r="H25" s="27"/>
    </row>
    <row r="26" s="94" customFormat="1" spans="1:8">
      <c r="A26" s="98"/>
      <c r="B26" s="98">
        <v>24</v>
      </c>
      <c r="C26" s="6">
        <v>20212331</v>
      </c>
      <c r="D26" s="6">
        <v>0</v>
      </c>
      <c r="E26" s="27">
        <v>32</v>
      </c>
      <c r="F26" s="83">
        <f t="shared" si="2"/>
        <v>0</v>
      </c>
      <c r="G26" s="98">
        <f t="shared" si="1"/>
        <v>1</v>
      </c>
      <c r="H26" s="27"/>
    </row>
    <row r="27" s="94" customFormat="1" spans="1:8">
      <c r="A27" s="98"/>
      <c r="B27" s="98">
        <v>25</v>
      </c>
      <c r="C27" s="6">
        <v>20212332</v>
      </c>
      <c r="D27" s="6">
        <v>0</v>
      </c>
      <c r="E27" s="27">
        <v>32</v>
      </c>
      <c r="F27" s="83">
        <f t="shared" si="2"/>
        <v>0</v>
      </c>
      <c r="G27" s="98">
        <f t="shared" si="1"/>
        <v>1</v>
      </c>
      <c r="H27" s="27"/>
    </row>
    <row r="28" s="94" customFormat="1" spans="1:8">
      <c r="A28" s="98"/>
      <c r="B28" s="98">
        <v>26</v>
      </c>
      <c r="C28" s="6">
        <v>20212333</v>
      </c>
      <c r="D28" s="6">
        <v>0</v>
      </c>
      <c r="E28" s="27">
        <v>30</v>
      </c>
      <c r="F28" s="83">
        <f t="shared" si="2"/>
        <v>0</v>
      </c>
      <c r="G28" s="98">
        <f t="shared" si="1"/>
        <v>1</v>
      </c>
      <c r="H28" s="27"/>
    </row>
    <row r="29" s="94" customFormat="1" spans="1:8">
      <c r="A29" s="98"/>
      <c r="B29" s="98">
        <v>27</v>
      </c>
      <c r="C29" s="6">
        <v>20212931</v>
      </c>
      <c r="D29" s="6">
        <v>0</v>
      </c>
      <c r="E29" s="27">
        <v>41</v>
      </c>
      <c r="F29" s="83">
        <f t="shared" si="2"/>
        <v>0</v>
      </c>
      <c r="G29" s="98">
        <f t="shared" si="1"/>
        <v>1</v>
      </c>
      <c r="H29" s="27"/>
    </row>
    <row r="30" s="94" customFormat="1" spans="1:8">
      <c r="A30" s="98"/>
      <c r="B30" s="98">
        <v>28</v>
      </c>
      <c r="C30" s="6">
        <v>20212932</v>
      </c>
      <c r="D30" s="6">
        <v>0</v>
      </c>
      <c r="E30" s="27">
        <v>38</v>
      </c>
      <c r="F30" s="83">
        <f t="shared" si="2"/>
        <v>0</v>
      </c>
      <c r="G30" s="98">
        <f t="shared" si="1"/>
        <v>1</v>
      </c>
      <c r="H30" s="27"/>
    </row>
    <row r="31" s="94" customFormat="1" spans="1:8">
      <c r="A31" s="98"/>
      <c r="B31" s="98">
        <v>29</v>
      </c>
      <c r="C31" s="6">
        <v>20212933</v>
      </c>
      <c r="D31" s="6">
        <v>0</v>
      </c>
      <c r="E31" s="27">
        <v>40</v>
      </c>
      <c r="F31" s="83">
        <f t="shared" si="2"/>
        <v>0</v>
      </c>
      <c r="G31" s="98">
        <f t="shared" si="1"/>
        <v>1</v>
      </c>
      <c r="H31" s="27"/>
    </row>
    <row r="32" s="94" customFormat="1" spans="1:8">
      <c r="A32" s="98"/>
      <c r="B32" s="98">
        <v>30</v>
      </c>
      <c r="C32" s="6">
        <v>20212941</v>
      </c>
      <c r="D32" s="6">
        <v>0</v>
      </c>
      <c r="E32" s="27">
        <v>40</v>
      </c>
      <c r="F32" s="83">
        <f t="shared" si="2"/>
        <v>0</v>
      </c>
      <c r="G32" s="98">
        <f t="shared" si="1"/>
        <v>1</v>
      </c>
      <c r="H32" s="27"/>
    </row>
    <row r="33" s="94" customFormat="1" spans="1:8">
      <c r="A33" s="98"/>
      <c r="B33" s="98">
        <v>31</v>
      </c>
      <c r="C33" s="6">
        <v>20213031</v>
      </c>
      <c r="D33" s="6">
        <v>0</v>
      </c>
      <c r="E33" s="27">
        <v>44</v>
      </c>
      <c r="F33" s="83">
        <f t="shared" si="2"/>
        <v>0</v>
      </c>
      <c r="G33" s="98">
        <f t="shared" si="1"/>
        <v>1</v>
      </c>
      <c r="H33" s="27"/>
    </row>
    <row r="34" s="94" customFormat="1" spans="1:8">
      <c r="A34" s="98"/>
      <c r="B34" s="98">
        <v>32</v>
      </c>
      <c r="C34" s="6">
        <v>20213032</v>
      </c>
      <c r="D34" s="6">
        <v>0</v>
      </c>
      <c r="E34" s="27">
        <v>35</v>
      </c>
      <c r="F34" s="83">
        <f t="shared" si="2"/>
        <v>0</v>
      </c>
      <c r="G34" s="98">
        <f t="shared" si="1"/>
        <v>1</v>
      </c>
      <c r="H34" s="27"/>
    </row>
    <row r="35" s="94" customFormat="1" spans="1:8">
      <c r="A35" s="98"/>
      <c r="B35" s="98">
        <v>33</v>
      </c>
      <c r="C35" s="6">
        <v>20213033</v>
      </c>
      <c r="D35" s="6">
        <v>0</v>
      </c>
      <c r="E35" s="27">
        <v>35</v>
      </c>
      <c r="F35" s="83">
        <f t="shared" si="2"/>
        <v>0</v>
      </c>
      <c r="G35" s="98">
        <f t="shared" si="1"/>
        <v>1</v>
      </c>
      <c r="H35" s="27"/>
    </row>
    <row r="36" s="94" customFormat="1" spans="1:8">
      <c r="A36" s="98"/>
      <c r="B36" s="98">
        <v>34</v>
      </c>
      <c r="C36" s="27">
        <v>20222331</v>
      </c>
      <c r="D36" s="6">
        <v>0</v>
      </c>
      <c r="E36" s="27">
        <v>30</v>
      </c>
      <c r="F36" s="83">
        <f t="shared" si="2"/>
        <v>0</v>
      </c>
      <c r="G36" s="98">
        <f t="shared" si="1"/>
        <v>1</v>
      </c>
      <c r="H36" s="27"/>
    </row>
    <row r="37" s="94" customFormat="1" spans="1:8">
      <c r="A37" s="98"/>
      <c r="B37" s="98">
        <v>35</v>
      </c>
      <c r="C37" s="27">
        <v>20222332</v>
      </c>
      <c r="D37" s="6">
        <v>0</v>
      </c>
      <c r="E37" s="27">
        <v>30</v>
      </c>
      <c r="F37" s="83">
        <f t="shared" si="2"/>
        <v>0</v>
      </c>
      <c r="G37" s="98">
        <f t="shared" si="1"/>
        <v>1</v>
      </c>
      <c r="H37" s="27"/>
    </row>
    <row r="38" s="94" customFormat="1" spans="1:8">
      <c r="A38" s="98"/>
      <c r="B38" s="98">
        <v>36</v>
      </c>
      <c r="C38" s="99">
        <v>20222333</v>
      </c>
      <c r="D38" s="100">
        <v>3</v>
      </c>
      <c r="E38" s="99">
        <v>29</v>
      </c>
      <c r="F38" s="101">
        <f t="shared" si="2"/>
        <v>0.103448275862069</v>
      </c>
      <c r="G38" s="100">
        <f t="shared" si="1"/>
        <v>43</v>
      </c>
      <c r="H38" s="100" t="s">
        <v>23</v>
      </c>
    </row>
    <row r="39" s="94" customFormat="1" spans="1:8">
      <c r="A39" s="98"/>
      <c r="B39" s="98">
        <v>37</v>
      </c>
      <c r="C39" s="27">
        <v>20222931</v>
      </c>
      <c r="D39" s="6">
        <v>0</v>
      </c>
      <c r="E39" s="27">
        <v>43</v>
      </c>
      <c r="F39" s="83">
        <f t="shared" si="2"/>
        <v>0</v>
      </c>
      <c r="G39" s="98">
        <f t="shared" si="1"/>
        <v>1</v>
      </c>
      <c r="H39" s="27"/>
    </row>
    <row r="40" s="94" customFormat="1" spans="1:8">
      <c r="A40" s="98"/>
      <c r="B40" s="98">
        <v>38</v>
      </c>
      <c r="C40" s="27">
        <v>20222932</v>
      </c>
      <c r="D40" s="6">
        <v>0</v>
      </c>
      <c r="E40" s="27">
        <v>42</v>
      </c>
      <c r="F40" s="83">
        <f t="shared" si="2"/>
        <v>0</v>
      </c>
      <c r="G40" s="98">
        <f t="shared" si="1"/>
        <v>1</v>
      </c>
      <c r="H40" s="27"/>
    </row>
    <row r="41" s="94" customFormat="1" spans="1:8">
      <c r="A41" s="98"/>
      <c r="B41" s="98">
        <v>39</v>
      </c>
      <c r="C41" s="27">
        <v>20222933</v>
      </c>
      <c r="D41" s="6">
        <v>0</v>
      </c>
      <c r="E41" s="27">
        <v>45</v>
      </c>
      <c r="F41" s="83">
        <f t="shared" si="2"/>
        <v>0</v>
      </c>
      <c r="G41" s="98">
        <f t="shared" si="1"/>
        <v>1</v>
      </c>
      <c r="H41" s="72"/>
    </row>
    <row r="42" s="94" customFormat="1" spans="1:8">
      <c r="A42" s="98"/>
      <c r="B42" s="98">
        <v>40</v>
      </c>
      <c r="C42" s="27">
        <v>20222934</v>
      </c>
      <c r="D42" s="6">
        <v>0</v>
      </c>
      <c r="E42" s="27">
        <v>40</v>
      </c>
      <c r="F42" s="83">
        <f t="shared" si="2"/>
        <v>0</v>
      </c>
      <c r="G42" s="98">
        <f t="shared" si="1"/>
        <v>1</v>
      </c>
      <c r="H42" s="72"/>
    </row>
    <row r="43" s="94" customFormat="1" spans="1:8">
      <c r="A43" s="98"/>
      <c r="B43" s="98">
        <v>41</v>
      </c>
      <c r="C43" s="27">
        <v>20222941</v>
      </c>
      <c r="D43" s="6">
        <v>0</v>
      </c>
      <c r="E43" s="27">
        <v>45</v>
      </c>
      <c r="F43" s="83">
        <f t="shared" si="2"/>
        <v>0</v>
      </c>
      <c r="G43" s="98">
        <f t="shared" si="1"/>
        <v>1</v>
      </c>
      <c r="H43" s="72"/>
    </row>
    <row r="44" s="94" customFormat="1" spans="1:8">
      <c r="A44" s="98"/>
      <c r="B44" s="98">
        <v>42</v>
      </c>
      <c r="C44" s="27">
        <v>20223031</v>
      </c>
      <c r="D44" s="6">
        <v>0</v>
      </c>
      <c r="E44" s="27">
        <v>45</v>
      </c>
      <c r="F44" s="83">
        <f t="shared" si="2"/>
        <v>0</v>
      </c>
      <c r="G44" s="98">
        <f t="shared" si="1"/>
        <v>1</v>
      </c>
      <c r="H44" s="72"/>
    </row>
    <row r="45" s="94" customFormat="1" spans="1:8">
      <c r="A45" s="98"/>
      <c r="B45" s="98">
        <v>43</v>
      </c>
      <c r="C45" s="27">
        <v>20223032</v>
      </c>
      <c r="D45" s="6">
        <v>0</v>
      </c>
      <c r="E45" s="27">
        <v>35</v>
      </c>
      <c r="F45" s="83">
        <f t="shared" si="2"/>
        <v>0</v>
      </c>
      <c r="G45" s="98">
        <f t="shared" si="1"/>
        <v>1</v>
      </c>
      <c r="H45" s="72"/>
    </row>
    <row r="46" s="94" customFormat="1" spans="1:8">
      <c r="A46" s="98"/>
      <c r="B46" s="98">
        <v>44</v>
      </c>
      <c r="C46" s="27">
        <v>20223033</v>
      </c>
      <c r="D46" s="6">
        <v>0</v>
      </c>
      <c r="E46" s="27">
        <v>35</v>
      </c>
      <c r="F46" s="83">
        <f t="shared" si="2"/>
        <v>0</v>
      </c>
      <c r="G46" s="98">
        <f t="shared" si="1"/>
        <v>1</v>
      </c>
      <c r="H46" s="72"/>
    </row>
  </sheetData>
  <mergeCells count="2">
    <mergeCell ref="A1:H1"/>
    <mergeCell ref="A3:A4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L10" sqref="L10"/>
    </sheetView>
  </sheetViews>
  <sheetFormatPr defaultColWidth="9" defaultRowHeight="13.5"/>
  <cols>
    <col min="1" max="1" width="21.6666666666667" style="23" customWidth="1"/>
    <col min="2" max="2" width="12.6666666666667" style="23" customWidth="1"/>
    <col min="3" max="3" width="15.6666666666667" style="23" customWidth="1"/>
    <col min="4" max="4" width="24.6666666666667" style="23" customWidth="1"/>
    <col min="5" max="5" width="9.66666666666667" style="23" customWidth="1"/>
    <col min="6" max="6" width="29.8916666666667" style="23" customWidth="1"/>
    <col min="7" max="9" width="15.4416666666667" style="23" customWidth="1"/>
    <col min="10" max="10" width="9.66666666666667" style="23" customWidth="1"/>
    <col min="11" max="16384" width="9" style="23"/>
  </cols>
  <sheetData>
    <row r="1" s="86" customFormat="1" ht="22.5" spans="1:10">
      <c r="A1" s="87" t="s">
        <v>24</v>
      </c>
      <c r="B1" s="88"/>
      <c r="C1" s="88"/>
      <c r="D1" s="88"/>
      <c r="E1" s="88"/>
      <c r="F1" s="88"/>
      <c r="G1" s="88"/>
      <c r="H1" s="88"/>
      <c r="I1" s="88"/>
      <c r="J1" s="91"/>
    </row>
    <row r="2" s="86" customFormat="1" ht="20.25" spans="1:10">
      <c r="A2" s="70" t="s">
        <v>14</v>
      </c>
      <c r="B2" s="4" t="s">
        <v>16</v>
      </c>
      <c r="C2" s="4" t="s">
        <v>25</v>
      </c>
      <c r="D2" s="4" t="s">
        <v>26</v>
      </c>
      <c r="E2" s="4" t="s">
        <v>27</v>
      </c>
      <c r="F2" s="71" t="s">
        <v>28</v>
      </c>
      <c r="G2" s="4" t="s">
        <v>29</v>
      </c>
      <c r="H2" s="89" t="s">
        <v>30</v>
      </c>
      <c r="I2" s="4" t="s">
        <v>31</v>
      </c>
      <c r="J2" s="92" t="s">
        <v>21</v>
      </c>
    </row>
    <row r="3" s="86" customFormat="1" ht="18.75" spans="1:10">
      <c r="A3" s="90" t="s">
        <v>2</v>
      </c>
      <c r="B3" s="90">
        <v>20202332</v>
      </c>
      <c r="C3" s="90">
        <v>2020233206</v>
      </c>
      <c r="D3" s="90" t="s">
        <v>32</v>
      </c>
      <c r="E3" s="90" t="s">
        <v>33</v>
      </c>
      <c r="F3" s="90" t="s">
        <v>34</v>
      </c>
      <c r="G3" s="90">
        <v>2</v>
      </c>
      <c r="H3" s="90" t="s">
        <v>23</v>
      </c>
      <c r="I3" s="29" t="s">
        <v>35</v>
      </c>
      <c r="J3" s="90" t="s">
        <v>36</v>
      </c>
    </row>
    <row r="4" s="86" customFormat="1" ht="18.75" spans="1:10">
      <c r="A4" s="90"/>
      <c r="B4" s="90"/>
      <c r="C4" s="90">
        <v>2020233209</v>
      </c>
      <c r="D4" s="90" t="s">
        <v>32</v>
      </c>
      <c r="E4" s="90" t="s">
        <v>37</v>
      </c>
      <c r="F4" s="90" t="s">
        <v>34</v>
      </c>
      <c r="G4" s="90">
        <v>2</v>
      </c>
      <c r="H4" s="90" t="s">
        <v>23</v>
      </c>
      <c r="I4" s="29" t="s">
        <v>35</v>
      </c>
      <c r="J4" s="90" t="s">
        <v>36</v>
      </c>
    </row>
    <row r="5" s="86" customFormat="1" ht="18.75" spans="1:10">
      <c r="A5" s="90"/>
      <c r="B5" s="90"/>
      <c r="C5" s="90">
        <v>2020233217</v>
      </c>
      <c r="D5" s="90" t="s">
        <v>32</v>
      </c>
      <c r="E5" s="90" t="s">
        <v>38</v>
      </c>
      <c r="F5" s="90" t="s">
        <v>34</v>
      </c>
      <c r="G5" s="90">
        <v>2</v>
      </c>
      <c r="H5" s="90" t="s">
        <v>23</v>
      </c>
      <c r="I5" s="29" t="s">
        <v>35</v>
      </c>
      <c r="J5" s="90" t="s">
        <v>36</v>
      </c>
    </row>
    <row r="6" s="86" customFormat="1" ht="18.75" spans="1:10">
      <c r="A6" s="90"/>
      <c r="B6" s="90"/>
      <c r="C6" s="90">
        <v>2020233225</v>
      </c>
      <c r="D6" s="90" t="s">
        <v>32</v>
      </c>
      <c r="E6" s="90" t="s">
        <v>39</v>
      </c>
      <c r="F6" s="90" t="s">
        <v>34</v>
      </c>
      <c r="G6" s="90">
        <v>2</v>
      </c>
      <c r="H6" s="90" t="s">
        <v>23</v>
      </c>
      <c r="I6" s="29" t="s">
        <v>35</v>
      </c>
      <c r="J6" s="90" t="s">
        <v>36</v>
      </c>
    </row>
    <row r="7" s="86" customFormat="1" ht="18.75" spans="1:10">
      <c r="A7" s="90"/>
      <c r="B7" s="90"/>
      <c r="C7" s="90">
        <v>2020233224</v>
      </c>
      <c r="D7" s="90" t="s">
        <v>32</v>
      </c>
      <c r="E7" s="90" t="s">
        <v>40</v>
      </c>
      <c r="F7" s="90" t="s">
        <v>34</v>
      </c>
      <c r="G7" s="90">
        <v>2</v>
      </c>
      <c r="H7" s="90" t="s">
        <v>23</v>
      </c>
      <c r="I7" s="29" t="s">
        <v>35</v>
      </c>
      <c r="J7" s="90" t="s">
        <v>36</v>
      </c>
    </row>
    <row r="8" s="86" customFormat="1" ht="18.75" spans="1:10">
      <c r="A8" s="90"/>
      <c r="B8" s="90">
        <v>20222333</v>
      </c>
      <c r="C8" s="90">
        <v>2022233308</v>
      </c>
      <c r="D8" s="90" t="s">
        <v>41</v>
      </c>
      <c r="E8" s="90" t="s">
        <v>42</v>
      </c>
      <c r="F8" s="90" t="s">
        <v>34</v>
      </c>
      <c r="G8" s="90">
        <v>2</v>
      </c>
      <c r="H8" s="90" t="s">
        <v>23</v>
      </c>
      <c r="I8" s="29" t="s">
        <v>35</v>
      </c>
      <c r="J8" s="90"/>
    </row>
    <row r="9" s="86" customFormat="1" ht="18.75" spans="1:10">
      <c r="A9" s="90"/>
      <c r="B9" s="90"/>
      <c r="C9" s="90">
        <v>2022233309</v>
      </c>
      <c r="D9" s="90" t="s">
        <v>41</v>
      </c>
      <c r="E9" s="90" t="s">
        <v>43</v>
      </c>
      <c r="F9" s="90" t="s">
        <v>34</v>
      </c>
      <c r="G9" s="90">
        <v>2</v>
      </c>
      <c r="H9" s="90" t="s">
        <v>23</v>
      </c>
      <c r="I9" s="29" t="s">
        <v>35</v>
      </c>
      <c r="J9" s="90"/>
    </row>
    <row r="10" ht="18.75" spans="1:10">
      <c r="A10" s="90"/>
      <c r="B10" s="90"/>
      <c r="C10" s="90">
        <v>2022233311</v>
      </c>
      <c r="D10" s="90" t="s">
        <v>41</v>
      </c>
      <c r="E10" s="90" t="s">
        <v>44</v>
      </c>
      <c r="F10" s="90" t="s">
        <v>34</v>
      </c>
      <c r="G10" s="90">
        <v>2</v>
      </c>
      <c r="H10" s="90" t="s">
        <v>23</v>
      </c>
      <c r="I10" s="29" t="s">
        <v>35</v>
      </c>
      <c r="J10" s="90"/>
    </row>
  </sheetData>
  <mergeCells count="4">
    <mergeCell ref="A1:J1"/>
    <mergeCell ref="A3:A10"/>
    <mergeCell ref="B3:B7"/>
    <mergeCell ref="B8:B1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opLeftCell="A21" workbookViewId="0">
      <selection activeCell="D45" sqref="D45"/>
    </sheetView>
  </sheetViews>
  <sheetFormatPr defaultColWidth="9" defaultRowHeight="18.75"/>
  <cols>
    <col min="1" max="1" width="25.4416666666667" style="79" customWidth="1"/>
    <col min="2" max="2" width="8.33333333333333" style="78" customWidth="1"/>
    <col min="3" max="3" width="14.775" style="79" customWidth="1"/>
    <col min="4" max="4" width="13.4416666666667" style="79" customWidth="1"/>
    <col min="5" max="5" width="16.5583333333333" style="79" customWidth="1"/>
    <col min="6" max="6" width="11.1083333333333" style="79" customWidth="1"/>
    <col min="7" max="7" width="16.5583333333333" style="79" customWidth="1"/>
    <col min="8" max="8" width="78.6666666666667" style="79" customWidth="1"/>
    <col min="9" max="9" width="9.66666666666667" style="79" customWidth="1"/>
    <col min="10" max="16384" width="9" style="79"/>
  </cols>
  <sheetData>
    <row r="1" s="78" customFormat="1" spans="1:8">
      <c r="A1" s="80" t="s">
        <v>45</v>
      </c>
      <c r="B1" s="80"/>
      <c r="C1" s="81"/>
      <c r="D1" s="81"/>
      <c r="E1" s="81"/>
      <c r="F1" s="81"/>
      <c r="G1" s="81"/>
      <c r="H1" s="81"/>
    </row>
    <row r="2" s="78" customFormat="1" spans="1:8">
      <c r="A2" s="80" t="s">
        <v>14</v>
      </c>
      <c r="B2" s="80" t="s">
        <v>15</v>
      </c>
      <c r="C2" s="80" t="s">
        <v>16</v>
      </c>
      <c r="D2" s="80" t="s">
        <v>46</v>
      </c>
      <c r="E2" s="80" t="s">
        <v>18</v>
      </c>
      <c r="F2" s="82" t="s">
        <v>47</v>
      </c>
      <c r="G2" s="80" t="s">
        <v>48</v>
      </c>
      <c r="H2" s="80" t="s">
        <v>21</v>
      </c>
    </row>
    <row r="3" s="78" customFormat="1" spans="1:8">
      <c r="A3" s="6" t="s">
        <v>2</v>
      </c>
      <c r="B3" s="6">
        <v>1</v>
      </c>
      <c r="C3" s="6">
        <v>20192331</v>
      </c>
      <c r="D3" s="6">
        <v>3</v>
      </c>
      <c r="E3" s="27">
        <v>36</v>
      </c>
      <c r="F3" s="83">
        <f t="shared" ref="F3:F12" si="0">D3/E3</f>
        <v>0.0833333333333333</v>
      </c>
      <c r="G3" s="84">
        <f>RANK(F3,$F$3:$F$46,1)</f>
        <v>36</v>
      </c>
      <c r="H3" s="27"/>
    </row>
    <row r="4" s="78" customFormat="1" spans="1:8">
      <c r="A4" s="6"/>
      <c r="B4" s="6">
        <v>2</v>
      </c>
      <c r="C4" s="6">
        <v>20192332</v>
      </c>
      <c r="D4" s="6">
        <v>0</v>
      </c>
      <c r="E4" s="27">
        <v>34</v>
      </c>
      <c r="F4" s="83">
        <f t="shared" si="0"/>
        <v>0</v>
      </c>
      <c r="G4" s="84">
        <f t="shared" ref="G4:G46" si="1">RANK(F4,$F$3:$F$46,1)</f>
        <v>1</v>
      </c>
      <c r="H4" s="27"/>
    </row>
    <row r="5" s="78" customFormat="1" spans="1:8">
      <c r="A5" s="6"/>
      <c r="B5" s="6">
        <v>3</v>
      </c>
      <c r="C5" s="6">
        <v>20192931</v>
      </c>
      <c r="D5" s="6"/>
      <c r="E5" s="27">
        <v>30</v>
      </c>
      <c r="F5" s="83">
        <f t="shared" si="0"/>
        <v>0</v>
      </c>
      <c r="G5" s="84"/>
      <c r="H5" s="27" t="s">
        <v>22</v>
      </c>
    </row>
    <row r="6" s="78" customFormat="1" spans="1:8">
      <c r="A6" s="6"/>
      <c r="B6" s="6">
        <v>4</v>
      </c>
      <c r="C6" s="6">
        <v>20192932</v>
      </c>
      <c r="D6" s="6"/>
      <c r="E6" s="27">
        <v>28</v>
      </c>
      <c r="F6" s="83">
        <f t="shared" si="0"/>
        <v>0</v>
      </c>
      <c r="G6" s="84"/>
      <c r="H6" s="27" t="s">
        <v>22</v>
      </c>
    </row>
    <row r="7" s="78" customFormat="1" spans="1:8">
      <c r="A7" s="6"/>
      <c r="B7" s="6">
        <v>5</v>
      </c>
      <c r="C7" s="6">
        <v>20193031</v>
      </c>
      <c r="D7" s="6"/>
      <c r="E7" s="27">
        <v>45</v>
      </c>
      <c r="F7" s="83">
        <f t="shared" si="0"/>
        <v>0</v>
      </c>
      <c r="G7" s="84"/>
      <c r="H7" s="27" t="s">
        <v>22</v>
      </c>
    </row>
    <row r="8" s="78" customFormat="1" spans="1:8">
      <c r="A8" s="6"/>
      <c r="B8" s="6">
        <v>6</v>
      </c>
      <c r="C8" s="6">
        <v>20193032</v>
      </c>
      <c r="D8" s="6"/>
      <c r="E8" s="27">
        <v>47</v>
      </c>
      <c r="F8" s="83">
        <f t="shared" si="0"/>
        <v>0</v>
      </c>
      <c r="G8" s="84"/>
      <c r="H8" s="27" t="s">
        <v>22</v>
      </c>
    </row>
    <row r="9" s="78" customFormat="1" spans="1:8">
      <c r="A9" s="6"/>
      <c r="B9" s="6">
        <v>7</v>
      </c>
      <c r="C9" s="6">
        <v>20193033</v>
      </c>
      <c r="D9" s="6"/>
      <c r="E9" s="27">
        <v>45</v>
      </c>
      <c r="F9" s="83">
        <f t="shared" si="0"/>
        <v>0</v>
      </c>
      <c r="G9" s="84"/>
      <c r="H9" s="27" t="s">
        <v>22</v>
      </c>
    </row>
    <row r="10" s="78" customFormat="1" spans="1:8">
      <c r="A10" s="6"/>
      <c r="B10" s="6">
        <v>8</v>
      </c>
      <c r="C10" s="6">
        <v>20193034</v>
      </c>
      <c r="D10" s="6"/>
      <c r="E10" s="27">
        <v>42</v>
      </c>
      <c r="F10" s="83">
        <f t="shared" si="0"/>
        <v>0</v>
      </c>
      <c r="G10" s="84"/>
      <c r="H10" s="27" t="s">
        <v>22</v>
      </c>
    </row>
    <row r="11" s="78" customFormat="1" spans="1:8">
      <c r="A11" s="6"/>
      <c r="B11" s="6">
        <v>9</v>
      </c>
      <c r="C11" s="6">
        <v>20193035</v>
      </c>
      <c r="D11" s="6"/>
      <c r="E11" s="27">
        <v>39</v>
      </c>
      <c r="F11" s="83">
        <f t="shared" si="0"/>
        <v>0</v>
      </c>
      <c r="G11" s="84"/>
      <c r="H11" s="27" t="s">
        <v>22</v>
      </c>
    </row>
    <row r="12" s="78" customFormat="1" spans="1:8">
      <c r="A12" s="6"/>
      <c r="B12" s="6">
        <v>10</v>
      </c>
      <c r="C12" s="6">
        <v>20193036</v>
      </c>
      <c r="D12" s="6"/>
      <c r="E12" s="27">
        <v>44</v>
      </c>
      <c r="F12" s="83">
        <f t="shared" si="0"/>
        <v>0</v>
      </c>
      <c r="G12" s="84"/>
      <c r="H12" s="27" t="s">
        <v>22</v>
      </c>
    </row>
    <row r="13" s="78" customFormat="1" spans="1:8">
      <c r="A13" s="6"/>
      <c r="B13" s="6">
        <v>11</v>
      </c>
      <c r="C13" s="6">
        <v>20193037</v>
      </c>
      <c r="D13" s="6"/>
      <c r="E13" s="27">
        <v>41</v>
      </c>
      <c r="F13" s="83">
        <f t="shared" ref="F13:F76" si="2">D13/E13</f>
        <v>0</v>
      </c>
      <c r="G13" s="84"/>
      <c r="H13" s="27" t="s">
        <v>22</v>
      </c>
    </row>
    <row r="14" s="78" customFormat="1" spans="1:8">
      <c r="A14" s="6"/>
      <c r="B14" s="6">
        <v>12</v>
      </c>
      <c r="C14" s="6">
        <v>20193038</v>
      </c>
      <c r="D14" s="6"/>
      <c r="E14" s="27">
        <v>43</v>
      </c>
      <c r="F14" s="83">
        <f t="shared" si="2"/>
        <v>0</v>
      </c>
      <c r="G14" s="84"/>
      <c r="H14" s="27" t="s">
        <v>22</v>
      </c>
    </row>
    <row r="15" s="78" customFormat="1" spans="1:8">
      <c r="A15" s="6"/>
      <c r="B15" s="6">
        <v>13</v>
      </c>
      <c r="C15" s="27">
        <v>20202331</v>
      </c>
      <c r="D15" s="6">
        <v>2</v>
      </c>
      <c r="E15" s="27">
        <v>39</v>
      </c>
      <c r="F15" s="83">
        <f t="shared" si="2"/>
        <v>0.0512820512820513</v>
      </c>
      <c r="G15" s="84">
        <f t="shared" si="1"/>
        <v>31</v>
      </c>
      <c r="H15" s="27"/>
    </row>
    <row r="16" s="78" customFormat="1" spans="1:8">
      <c r="A16" s="6"/>
      <c r="B16" s="6">
        <v>14</v>
      </c>
      <c r="C16" s="27">
        <v>20202332</v>
      </c>
      <c r="D16" s="6">
        <v>6</v>
      </c>
      <c r="E16" s="27">
        <v>37</v>
      </c>
      <c r="F16" s="83">
        <f t="shared" si="2"/>
        <v>0.162162162162162</v>
      </c>
      <c r="G16" s="84">
        <f t="shared" si="1"/>
        <v>39</v>
      </c>
      <c r="H16" s="27"/>
    </row>
    <row r="17" s="78" customFormat="1" spans="1:8">
      <c r="A17" s="6"/>
      <c r="B17" s="6">
        <v>15</v>
      </c>
      <c r="C17" s="6">
        <v>20202931</v>
      </c>
      <c r="D17" s="6">
        <v>0</v>
      </c>
      <c r="E17" s="27">
        <v>31</v>
      </c>
      <c r="F17" s="83">
        <f t="shared" si="2"/>
        <v>0</v>
      </c>
      <c r="G17" s="84">
        <f t="shared" si="1"/>
        <v>1</v>
      </c>
      <c r="H17" s="27"/>
    </row>
    <row r="18" s="78" customFormat="1" spans="1:8">
      <c r="A18" s="6"/>
      <c r="B18" s="6">
        <v>16</v>
      </c>
      <c r="C18" s="6">
        <v>20202932</v>
      </c>
      <c r="D18" s="6">
        <v>1</v>
      </c>
      <c r="E18" s="27">
        <v>23</v>
      </c>
      <c r="F18" s="83">
        <f t="shared" si="2"/>
        <v>0.0434782608695652</v>
      </c>
      <c r="G18" s="84">
        <f t="shared" si="1"/>
        <v>29</v>
      </c>
      <c r="H18" s="27"/>
    </row>
    <row r="19" s="78" customFormat="1" spans="1:8">
      <c r="A19" s="6"/>
      <c r="B19" s="6">
        <v>17</v>
      </c>
      <c r="C19" s="6">
        <v>20202933</v>
      </c>
      <c r="D19" s="6">
        <v>0</v>
      </c>
      <c r="E19" s="27">
        <v>29</v>
      </c>
      <c r="F19" s="83">
        <f t="shared" si="2"/>
        <v>0</v>
      </c>
      <c r="G19" s="84">
        <f t="shared" si="1"/>
        <v>1</v>
      </c>
      <c r="H19" s="27"/>
    </row>
    <row r="20" s="78" customFormat="1" spans="1:8">
      <c r="A20" s="6"/>
      <c r="B20" s="6">
        <v>18</v>
      </c>
      <c r="C20" s="6">
        <v>20203031</v>
      </c>
      <c r="D20" s="6">
        <v>0</v>
      </c>
      <c r="E20" s="27">
        <v>51</v>
      </c>
      <c r="F20" s="83">
        <f t="shared" si="2"/>
        <v>0</v>
      </c>
      <c r="G20" s="84">
        <f t="shared" si="1"/>
        <v>1</v>
      </c>
      <c r="H20" s="27"/>
    </row>
    <row r="21" s="78" customFormat="1" spans="1:8">
      <c r="A21" s="6"/>
      <c r="B21" s="6">
        <v>19</v>
      </c>
      <c r="C21" s="6">
        <v>20203032</v>
      </c>
      <c r="D21" s="6">
        <v>3</v>
      </c>
      <c r="E21" s="27">
        <v>52</v>
      </c>
      <c r="F21" s="83">
        <f t="shared" si="2"/>
        <v>0.0576923076923077</v>
      </c>
      <c r="G21" s="84">
        <f t="shared" si="1"/>
        <v>33</v>
      </c>
      <c r="H21" s="27"/>
    </row>
    <row r="22" s="78" customFormat="1" spans="1:8">
      <c r="A22" s="6"/>
      <c r="B22" s="6">
        <v>20</v>
      </c>
      <c r="C22" s="6">
        <v>20203033</v>
      </c>
      <c r="D22" s="6">
        <v>3</v>
      </c>
      <c r="E22" s="27">
        <v>47</v>
      </c>
      <c r="F22" s="83">
        <f t="shared" si="2"/>
        <v>0.0638297872340425</v>
      </c>
      <c r="G22" s="84">
        <f t="shared" si="1"/>
        <v>34</v>
      </c>
      <c r="H22" s="27"/>
    </row>
    <row r="23" s="78" customFormat="1" spans="1:8">
      <c r="A23" s="6"/>
      <c r="B23" s="6">
        <v>21</v>
      </c>
      <c r="C23" s="6">
        <v>20203034</v>
      </c>
      <c r="D23" s="6">
        <v>2</v>
      </c>
      <c r="E23" s="27">
        <v>48</v>
      </c>
      <c r="F23" s="83">
        <f t="shared" si="2"/>
        <v>0.0416666666666667</v>
      </c>
      <c r="G23" s="84">
        <f t="shared" si="1"/>
        <v>28</v>
      </c>
      <c r="H23" s="27"/>
    </row>
    <row r="24" s="78" customFormat="1" spans="1:8">
      <c r="A24" s="6"/>
      <c r="B24" s="6">
        <v>22</v>
      </c>
      <c r="C24" s="6">
        <v>20203035</v>
      </c>
      <c r="D24" s="6">
        <v>0</v>
      </c>
      <c r="E24" s="27">
        <v>51</v>
      </c>
      <c r="F24" s="83">
        <f t="shared" si="2"/>
        <v>0</v>
      </c>
      <c r="G24" s="84">
        <f t="shared" si="1"/>
        <v>1</v>
      </c>
      <c r="H24" s="27"/>
    </row>
    <row r="25" s="78" customFormat="1" spans="1:8">
      <c r="A25" s="6"/>
      <c r="B25" s="6">
        <v>23</v>
      </c>
      <c r="C25" s="6">
        <v>20203036</v>
      </c>
      <c r="D25" s="6">
        <v>0</v>
      </c>
      <c r="E25" s="27">
        <v>50</v>
      </c>
      <c r="F25" s="83">
        <f t="shared" si="2"/>
        <v>0</v>
      </c>
      <c r="G25" s="84">
        <f t="shared" si="1"/>
        <v>1</v>
      </c>
      <c r="H25" s="27"/>
    </row>
    <row r="26" s="78" customFormat="1" spans="1:8">
      <c r="A26" s="6"/>
      <c r="B26" s="6">
        <v>24</v>
      </c>
      <c r="C26" s="6">
        <v>20212331</v>
      </c>
      <c r="D26" s="6">
        <v>31</v>
      </c>
      <c r="E26" s="27">
        <v>32</v>
      </c>
      <c r="F26" s="83">
        <f t="shared" si="2"/>
        <v>0.96875</v>
      </c>
      <c r="G26" s="84">
        <f t="shared" si="1"/>
        <v>43</v>
      </c>
      <c r="H26" s="27"/>
    </row>
    <row r="27" s="78" customFormat="1" spans="1:8">
      <c r="A27" s="6"/>
      <c r="B27" s="6">
        <v>25</v>
      </c>
      <c r="C27" s="6">
        <v>20212332</v>
      </c>
      <c r="D27" s="6">
        <v>33</v>
      </c>
      <c r="E27" s="27">
        <v>32</v>
      </c>
      <c r="F27" s="83">
        <f t="shared" si="2"/>
        <v>1.03125</v>
      </c>
      <c r="G27" s="84">
        <f t="shared" si="1"/>
        <v>44</v>
      </c>
      <c r="H27" s="27"/>
    </row>
    <row r="28" s="78" customFormat="1" spans="1:8">
      <c r="A28" s="6"/>
      <c r="B28" s="6">
        <v>26</v>
      </c>
      <c r="C28" s="6">
        <v>20212333</v>
      </c>
      <c r="D28" s="6">
        <v>5</v>
      </c>
      <c r="E28" s="27">
        <v>30</v>
      </c>
      <c r="F28" s="83">
        <f t="shared" si="2"/>
        <v>0.166666666666667</v>
      </c>
      <c r="G28" s="84">
        <f t="shared" si="1"/>
        <v>40</v>
      </c>
      <c r="H28" s="27"/>
    </row>
    <row r="29" s="78" customFormat="1" spans="1:8">
      <c r="A29" s="6"/>
      <c r="B29" s="6">
        <v>27</v>
      </c>
      <c r="C29" s="6">
        <v>20212931</v>
      </c>
      <c r="D29" s="6">
        <v>0</v>
      </c>
      <c r="E29" s="27">
        <v>41</v>
      </c>
      <c r="F29" s="83">
        <f t="shared" si="2"/>
        <v>0</v>
      </c>
      <c r="G29" s="84">
        <f t="shared" si="1"/>
        <v>1</v>
      </c>
      <c r="H29" s="27"/>
    </row>
    <row r="30" s="78" customFormat="1" spans="1:8">
      <c r="A30" s="6"/>
      <c r="B30" s="6">
        <v>28</v>
      </c>
      <c r="C30" s="6">
        <v>20212932</v>
      </c>
      <c r="D30" s="6">
        <v>0</v>
      </c>
      <c r="E30" s="27">
        <v>38</v>
      </c>
      <c r="F30" s="83">
        <f t="shared" si="2"/>
        <v>0</v>
      </c>
      <c r="G30" s="84">
        <f t="shared" si="1"/>
        <v>1</v>
      </c>
      <c r="H30" s="27"/>
    </row>
    <row r="31" s="78" customFormat="1" spans="1:8">
      <c r="A31" s="6"/>
      <c r="B31" s="6">
        <v>29</v>
      </c>
      <c r="C31" s="6">
        <v>20212933</v>
      </c>
      <c r="D31" s="6">
        <v>0</v>
      </c>
      <c r="E31" s="27">
        <v>40</v>
      </c>
      <c r="F31" s="83">
        <f t="shared" si="2"/>
        <v>0</v>
      </c>
      <c r="G31" s="84">
        <f t="shared" si="1"/>
        <v>1</v>
      </c>
      <c r="H31" s="27"/>
    </row>
    <row r="32" s="78" customFormat="1" spans="1:8">
      <c r="A32" s="6"/>
      <c r="B32" s="6">
        <v>30</v>
      </c>
      <c r="C32" s="6">
        <v>20212941</v>
      </c>
      <c r="D32" s="6">
        <v>0</v>
      </c>
      <c r="E32" s="27">
        <v>40</v>
      </c>
      <c r="F32" s="83">
        <f t="shared" si="2"/>
        <v>0</v>
      </c>
      <c r="G32" s="84">
        <f t="shared" si="1"/>
        <v>1</v>
      </c>
      <c r="H32" s="27"/>
    </row>
    <row r="33" s="78" customFormat="1" spans="1:8">
      <c r="A33" s="6"/>
      <c r="B33" s="6">
        <v>31</v>
      </c>
      <c r="C33" s="6">
        <v>20213031</v>
      </c>
      <c r="D33" s="6">
        <v>2</v>
      </c>
      <c r="E33" s="27">
        <v>44</v>
      </c>
      <c r="F33" s="83">
        <f t="shared" si="2"/>
        <v>0.0454545454545455</v>
      </c>
      <c r="G33" s="84">
        <f t="shared" si="1"/>
        <v>30</v>
      </c>
      <c r="H33" s="27"/>
    </row>
    <row r="34" s="78" customFormat="1" spans="1:8">
      <c r="A34" s="6"/>
      <c r="B34" s="6">
        <v>32</v>
      </c>
      <c r="C34" s="6">
        <v>20213032</v>
      </c>
      <c r="D34" s="6">
        <v>0</v>
      </c>
      <c r="E34" s="27">
        <v>35</v>
      </c>
      <c r="F34" s="83">
        <f t="shared" si="2"/>
        <v>0</v>
      </c>
      <c r="G34" s="84">
        <f t="shared" si="1"/>
        <v>1</v>
      </c>
      <c r="H34" s="27"/>
    </row>
    <row r="35" s="78" customFormat="1" spans="1:8">
      <c r="A35" s="6"/>
      <c r="B35" s="6">
        <v>33</v>
      </c>
      <c r="C35" s="6">
        <v>20213033</v>
      </c>
      <c r="D35" s="6">
        <v>0</v>
      </c>
      <c r="E35" s="27">
        <v>35</v>
      </c>
      <c r="F35" s="83">
        <f t="shared" si="2"/>
        <v>0</v>
      </c>
      <c r="G35" s="84">
        <f t="shared" si="1"/>
        <v>1</v>
      </c>
      <c r="H35" s="27"/>
    </row>
    <row r="36" s="78" customFormat="1" spans="1:8">
      <c r="A36" s="6"/>
      <c r="B36" s="6">
        <v>34</v>
      </c>
      <c r="C36" s="27">
        <v>20222331</v>
      </c>
      <c r="D36" s="6">
        <v>2</v>
      </c>
      <c r="E36" s="27">
        <v>30</v>
      </c>
      <c r="F36" s="83">
        <f t="shared" si="2"/>
        <v>0.0666666666666667</v>
      </c>
      <c r="G36" s="84">
        <f t="shared" si="1"/>
        <v>35</v>
      </c>
      <c r="H36" s="27"/>
    </row>
    <row r="37" s="78" customFormat="1" spans="1:8">
      <c r="A37" s="6"/>
      <c r="B37" s="6">
        <v>35</v>
      </c>
      <c r="C37" s="27">
        <v>20222332</v>
      </c>
      <c r="D37" s="6">
        <v>10</v>
      </c>
      <c r="E37" s="27">
        <v>30</v>
      </c>
      <c r="F37" s="83">
        <f t="shared" si="2"/>
        <v>0.333333333333333</v>
      </c>
      <c r="G37" s="84">
        <f t="shared" si="1"/>
        <v>41</v>
      </c>
      <c r="H37" s="27"/>
    </row>
    <row r="38" s="78" customFormat="1" spans="1:8">
      <c r="A38" s="6"/>
      <c r="B38" s="6">
        <v>36</v>
      </c>
      <c r="C38" s="27">
        <v>20222333</v>
      </c>
      <c r="D38" s="6">
        <v>0</v>
      </c>
      <c r="E38" s="27">
        <v>29</v>
      </c>
      <c r="F38" s="83">
        <f t="shared" si="2"/>
        <v>0</v>
      </c>
      <c r="G38" s="84">
        <f t="shared" si="1"/>
        <v>1</v>
      </c>
      <c r="H38" s="27"/>
    </row>
    <row r="39" s="78" customFormat="1" spans="1:8">
      <c r="A39" s="6"/>
      <c r="B39" s="6">
        <v>37</v>
      </c>
      <c r="C39" s="27">
        <v>20222931</v>
      </c>
      <c r="D39" s="6">
        <v>19</v>
      </c>
      <c r="E39" s="27">
        <v>43</v>
      </c>
      <c r="F39" s="83">
        <f t="shared" si="2"/>
        <v>0.441860465116279</v>
      </c>
      <c r="G39" s="84">
        <f t="shared" si="1"/>
        <v>42</v>
      </c>
      <c r="H39" s="27"/>
    </row>
    <row r="40" s="78" customFormat="1" spans="1:8">
      <c r="A40" s="6"/>
      <c r="B40" s="6">
        <v>38</v>
      </c>
      <c r="C40" s="27">
        <v>20222932</v>
      </c>
      <c r="D40" s="6">
        <v>0</v>
      </c>
      <c r="E40" s="27">
        <v>42</v>
      </c>
      <c r="F40" s="83">
        <f t="shared" si="2"/>
        <v>0</v>
      </c>
      <c r="G40" s="84">
        <f t="shared" si="1"/>
        <v>1</v>
      </c>
      <c r="H40" s="27"/>
    </row>
    <row r="41" s="78" customFormat="1" spans="1:8">
      <c r="A41" s="6"/>
      <c r="B41" s="6">
        <v>39</v>
      </c>
      <c r="C41" s="27">
        <v>20222933</v>
      </c>
      <c r="D41" s="6">
        <v>0</v>
      </c>
      <c r="E41" s="27">
        <v>45</v>
      </c>
      <c r="F41" s="83">
        <f t="shared" si="2"/>
        <v>0</v>
      </c>
      <c r="G41" s="84">
        <f t="shared" si="1"/>
        <v>1</v>
      </c>
      <c r="H41" s="72"/>
    </row>
    <row r="42" s="78" customFormat="1" spans="1:8">
      <c r="A42" s="6"/>
      <c r="B42" s="6">
        <v>40</v>
      </c>
      <c r="C42" s="27">
        <v>20222934</v>
      </c>
      <c r="D42" s="6">
        <v>4</v>
      </c>
      <c r="E42" s="27">
        <v>40</v>
      </c>
      <c r="F42" s="83">
        <f t="shared" si="2"/>
        <v>0.1</v>
      </c>
      <c r="G42" s="84">
        <f t="shared" si="1"/>
        <v>37</v>
      </c>
      <c r="H42" s="72"/>
    </row>
    <row r="43" s="78" customFormat="1" spans="1:8">
      <c r="A43" s="6"/>
      <c r="B43" s="6">
        <v>41</v>
      </c>
      <c r="C43" s="27">
        <v>20222941</v>
      </c>
      <c r="D43" s="6">
        <v>6</v>
      </c>
      <c r="E43" s="27">
        <v>45</v>
      </c>
      <c r="F43" s="83">
        <f t="shared" si="2"/>
        <v>0.133333333333333</v>
      </c>
      <c r="G43" s="84">
        <f t="shared" si="1"/>
        <v>38</v>
      </c>
      <c r="H43" s="72"/>
    </row>
    <row r="44" s="78" customFormat="1" spans="1:8">
      <c r="A44" s="6"/>
      <c r="B44" s="6">
        <v>42</v>
      </c>
      <c r="C44" s="27">
        <v>20223031</v>
      </c>
      <c r="D44" s="6">
        <v>1</v>
      </c>
      <c r="E44" s="27">
        <v>45</v>
      </c>
      <c r="F44" s="83">
        <f t="shared" si="2"/>
        <v>0.0222222222222222</v>
      </c>
      <c r="G44" s="84">
        <f t="shared" si="1"/>
        <v>27</v>
      </c>
      <c r="H44" s="72"/>
    </row>
    <row r="45" s="78" customFormat="1" spans="1:8">
      <c r="A45" s="6"/>
      <c r="B45" s="6">
        <v>43</v>
      </c>
      <c r="C45" s="27">
        <v>20223032</v>
      </c>
      <c r="D45" s="6">
        <v>0</v>
      </c>
      <c r="E45" s="27">
        <v>35</v>
      </c>
      <c r="F45" s="83">
        <f t="shared" si="2"/>
        <v>0</v>
      </c>
      <c r="G45" s="84">
        <f t="shared" si="1"/>
        <v>1</v>
      </c>
      <c r="H45" s="72"/>
    </row>
    <row r="46" s="78" customFormat="1" spans="1:8">
      <c r="A46" s="6"/>
      <c r="B46" s="6">
        <v>44</v>
      </c>
      <c r="C46" s="27">
        <v>20223033</v>
      </c>
      <c r="D46" s="6">
        <v>2</v>
      </c>
      <c r="E46" s="27">
        <v>35</v>
      </c>
      <c r="F46" s="83">
        <f t="shared" si="2"/>
        <v>0.0571428571428571</v>
      </c>
      <c r="G46" s="84">
        <f t="shared" si="1"/>
        <v>32</v>
      </c>
      <c r="H46" s="72"/>
    </row>
    <row r="47" spans="9:9">
      <c r="I47" s="85"/>
    </row>
  </sheetData>
  <mergeCells count="2">
    <mergeCell ref="A1:H1"/>
    <mergeCell ref="A3:A46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137"/>
  <sheetViews>
    <sheetView zoomScale="80" zoomScaleNormal="80" workbookViewId="0">
      <selection activeCell="C138" sqref="C138"/>
    </sheetView>
  </sheetViews>
  <sheetFormatPr defaultColWidth="9" defaultRowHeight="13.5" outlineLevelCol="6"/>
  <cols>
    <col min="1" max="1" width="21.8916666666667" customWidth="1"/>
    <col min="2" max="2" width="14.775" customWidth="1"/>
    <col min="3" max="3" width="20" customWidth="1"/>
    <col min="4" max="4" width="25.4416666666667" customWidth="1"/>
    <col min="5" max="5" width="63.8916666666667" customWidth="1"/>
    <col min="6" max="6" width="29.8916666666667" customWidth="1"/>
    <col min="7" max="7" width="15.4416666666667" customWidth="1"/>
  </cols>
  <sheetData>
    <row r="1" s="74" customFormat="1" ht="22.5" spans="1:7">
      <c r="A1" s="68" t="s">
        <v>49</v>
      </c>
      <c r="B1" s="76"/>
      <c r="C1" s="76"/>
      <c r="D1" s="76"/>
      <c r="E1" s="76"/>
      <c r="F1" s="76"/>
      <c r="G1" s="76"/>
    </row>
    <row r="2" s="75" customFormat="1" ht="20.25" spans="1:7">
      <c r="A2" s="4" t="s">
        <v>14</v>
      </c>
      <c r="B2" s="4" t="s">
        <v>16</v>
      </c>
      <c r="C2" s="4" t="s">
        <v>25</v>
      </c>
      <c r="D2" s="4" t="s">
        <v>27</v>
      </c>
      <c r="E2" s="4" t="s">
        <v>26</v>
      </c>
      <c r="F2" s="71" t="s">
        <v>50</v>
      </c>
      <c r="G2" s="4" t="s">
        <v>29</v>
      </c>
    </row>
    <row r="3" ht="20.25" spans="1:7">
      <c r="A3" s="63" t="s">
        <v>2</v>
      </c>
      <c r="B3" s="77">
        <v>20213031</v>
      </c>
      <c r="C3" s="77">
        <v>2021303129</v>
      </c>
      <c r="D3" s="77" t="s">
        <v>51</v>
      </c>
      <c r="E3" s="77" t="s">
        <v>52</v>
      </c>
      <c r="F3" s="77" t="s">
        <v>53</v>
      </c>
      <c r="G3" s="77">
        <v>2</v>
      </c>
    </row>
    <row r="4" ht="20.25" spans="1:7">
      <c r="A4" s="63"/>
      <c r="B4" s="77"/>
      <c r="C4" s="77">
        <v>2021303144</v>
      </c>
      <c r="D4" s="77" t="s">
        <v>54</v>
      </c>
      <c r="E4" s="77" t="s">
        <v>55</v>
      </c>
      <c r="F4" s="77" t="s">
        <v>56</v>
      </c>
      <c r="G4" s="77">
        <v>2</v>
      </c>
    </row>
    <row r="5" ht="20.25" spans="1:7">
      <c r="A5" s="63"/>
      <c r="B5" s="53">
        <v>20212331</v>
      </c>
      <c r="C5" s="77">
        <v>2021233112</v>
      </c>
      <c r="D5" s="77" t="s">
        <v>57</v>
      </c>
      <c r="E5" s="77" t="s">
        <v>58</v>
      </c>
      <c r="F5" s="77" t="s">
        <v>53</v>
      </c>
      <c r="G5" s="77">
        <v>20</v>
      </c>
    </row>
    <row r="6" ht="20.25" spans="1:7">
      <c r="A6" s="63"/>
      <c r="B6" s="53"/>
      <c r="C6" s="77"/>
      <c r="D6" s="77"/>
      <c r="E6" s="53" t="s">
        <v>59</v>
      </c>
      <c r="F6" s="53" t="s">
        <v>60</v>
      </c>
      <c r="G6" s="77"/>
    </row>
    <row r="7" ht="20.25" spans="1:7">
      <c r="A7" s="63"/>
      <c r="B7" s="53"/>
      <c r="C7" s="77"/>
      <c r="D7" s="77"/>
      <c r="E7" s="53" t="s">
        <v>61</v>
      </c>
      <c r="F7" s="53" t="s">
        <v>60</v>
      </c>
      <c r="G7" s="77"/>
    </row>
    <row r="8" ht="20.25" spans="1:7">
      <c r="A8" s="63"/>
      <c r="B8" s="53"/>
      <c r="C8" s="77"/>
      <c r="D8" s="77"/>
      <c r="E8" s="53" t="s">
        <v>62</v>
      </c>
      <c r="F8" s="53" t="s">
        <v>60</v>
      </c>
      <c r="G8" s="77"/>
    </row>
    <row r="9" ht="20.25" spans="1:7">
      <c r="A9" s="63"/>
      <c r="B9" s="53"/>
      <c r="C9" s="77"/>
      <c r="D9" s="77"/>
      <c r="E9" s="53" t="s">
        <v>63</v>
      </c>
      <c r="F9" s="53" t="s">
        <v>64</v>
      </c>
      <c r="G9" s="77"/>
    </row>
    <row r="10" ht="20.25" spans="1:7">
      <c r="A10" s="63"/>
      <c r="B10" s="53"/>
      <c r="C10" s="77"/>
      <c r="D10" s="77"/>
      <c r="E10" s="53" t="s">
        <v>58</v>
      </c>
      <c r="F10" s="53" t="s">
        <v>56</v>
      </c>
      <c r="G10" s="77"/>
    </row>
    <row r="11" ht="20.25" spans="1:7">
      <c r="A11" s="63"/>
      <c r="B11" s="53"/>
      <c r="C11" s="77"/>
      <c r="D11" s="77"/>
      <c r="E11" s="53" t="s">
        <v>65</v>
      </c>
      <c r="F11" s="53" t="s">
        <v>56</v>
      </c>
      <c r="G11" s="77"/>
    </row>
    <row r="12" ht="20.25" spans="1:7">
      <c r="A12" s="63"/>
      <c r="B12" s="53"/>
      <c r="C12" s="77"/>
      <c r="D12" s="77"/>
      <c r="E12" s="53" t="s">
        <v>52</v>
      </c>
      <c r="F12" s="53" t="s">
        <v>34</v>
      </c>
      <c r="G12" s="77"/>
    </row>
    <row r="13" ht="20.25" spans="1:7">
      <c r="A13" s="63"/>
      <c r="B13" s="53"/>
      <c r="C13" s="77"/>
      <c r="D13" s="77"/>
      <c r="E13" s="53" t="s">
        <v>66</v>
      </c>
      <c r="F13" s="53" t="s">
        <v>67</v>
      </c>
      <c r="G13" s="77"/>
    </row>
    <row r="14" ht="20.25" spans="1:7">
      <c r="A14" s="63"/>
      <c r="B14" s="53"/>
      <c r="C14" s="53">
        <v>2021233114</v>
      </c>
      <c r="D14" s="53" t="s">
        <v>68</v>
      </c>
      <c r="E14" s="53" t="s">
        <v>58</v>
      </c>
      <c r="F14" s="53" t="s">
        <v>53</v>
      </c>
      <c r="G14" s="53">
        <v>10</v>
      </c>
    </row>
    <row r="15" ht="20.25" spans="1:7">
      <c r="A15" s="63"/>
      <c r="B15" s="53"/>
      <c r="C15" s="53"/>
      <c r="D15" s="53"/>
      <c r="E15" s="53" t="s">
        <v>61</v>
      </c>
      <c r="F15" s="53" t="s">
        <v>60</v>
      </c>
      <c r="G15" s="53"/>
    </row>
    <row r="16" ht="20.25" spans="1:7">
      <c r="A16" s="63"/>
      <c r="B16" s="53"/>
      <c r="C16" s="53"/>
      <c r="D16" s="53"/>
      <c r="E16" s="53" t="s">
        <v>62</v>
      </c>
      <c r="F16" s="53" t="s">
        <v>60</v>
      </c>
      <c r="G16" s="53"/>
    </row>
    <row r="17" ht="20.25" spans="1:7">
      <c r="A17" s="63"/>
      <c r="B17" s="53"/>
      <c r="C17" s="53"/>
      <c r="D17" s="53"/>
      <c r="E17" s="53" t="s">
        <v>58</v>
      </c>
      <c r="F17" s="53" t="s">
        <v>56</v>
      </c>
      <c r="G17" s="53"/>
    </row>
    <row r="18" ht="20.25" spans="1:7">
      <c r="A18" s="63"/>
      <c r="B18" s="53"/>
      <c r="C18" s="53"/>
      <c r="D18" s="53"/>
      <c r="E18" s="53" t="s">
        <v>65</v>
      </c>
      <c r="F18" s="53" t="s">
        <v>56</v>
      </c>
      <c r="G18" s="53"/>
    </row>
    <row r="19" ht="20.25" spans="1:7">
      <c r="A19" s="63"/>
      <c r="B19" s="53"/>
      <c r="C19" s="53">
        <v>2021233126</v>
      </c>
      <c r="D19" s="53" t="s">
        <v>69</v>
      </c>
      <c r="E19" s="77" t="s">
        <v>58</v>
      </c>
      <c r="F19" s="77" t="s">
        <v>53</v>
      </c>
      <c r="G19" s="53">
        <v>17</v>
      </c>
    </row>
    <row r="20" ht="20.25" spans="1:7">
      <c r="A20" s="63"/>
      <c r="B20" s="53"/>
      <c r="C20" s="53"/>
      <c r="D20" s="53"/>
      <c r="E20" s="53" t="s">
        <v>59</v>
      </c>
      <c r="F20" s="53" t="s">
        <v>60</v>
      </c>
      <c r="G20" s="53"/>
    </row>
    <row r="21" ht="20.25" spans="1:7">
      <c r="A21" s="63"/>
      <c r="B21" s="53"/>
      <c r="C21" s="53"/>
      <c r="D21" s="53"/>
      <c r="E21" s="53" t="s">
        <v>61</v>
      </c>
      <c r="F21" s="53" t="s">
        <v>60</v>
      </c>
      <c r="G21" s="53"/>
    </row>
    <row r="22" ht="20.25" spans="1:7">
      <c r="A22" s="63"/>
      <c r="B22" s="53"/>
      <c r="C22" s="53"/>
      <c r="D22" s="53"/>
      <c r="E22" s="53" t="s">
        <v>62</v>
      </c>
      <c r="F22" s="53" t="s">
        <v>60</v>
      </c>
      <c r="G22" s="53"/>
    </row>
    <row r="23" ht="20.25" spans="1:7">
      <c r="A23" s="63"/>
      <c r="B23" s="53"/>
      <c r="C23" s="53"/>
      <c r="D23" s="53"/>
      <c r="E23" s="53" t="s">
        <v>58</v>
      </c>
      <c r="F23" s="53" t="s">
        <v>56</v>
      </c>
      <c r="G23" s="53"/>
    </row>
    <row r="24" ht="20.25" spans="1:7">
      <c r="A24" s="63"/>
      <c r="B24" s="53"/>
      <c r="C24" s="53"/>
      <c r="D24" s="53"/>
      <c r="E24" s="53" t="s">
        <v>65</v>
      </c>
      <c r="F24" s="53" t="s">
        <v>56</v>
      </c>
      <c r="G24" s="53"/>
    </row>
    <row r="25" ht="20.25" spans="1:7">
      <c r="A25" s="63"/>
      <c r="B25" s="53"/>
      <c r="C25" s="53"/>
      <c r="D25" s="53"/>
      <c r="E25" s="53" t="s">
        <v>52</v>
      </c>
      <c r="F25" s="53" t="s">
        <v>34</v>
      </c>
      <c r="G25" s="53"/>
    </row>
    <row r="26" ht="20.25" spans="1:7">
      <c r="A26" s="63"/>
      <c r="B26" s="53"/>
      <c r="C26" s="53"/>
      <c r="D26" s="53"/>
      <c r="E26" s="53" t="s">
        <v>66</v>
      </c>
      <c r="F26" s="53" t="s">
        <v>67</v>
      </c>
      <c r="G26" s="53"/>
    </row>
    <row r="27" ht="20.25" spans="1:7">
      <c r="A27" s="63"/>
      <c r="B27" s="53"/>
      <c r="C27" s="53">
        <v>2021233111</v>
      </c>
      <c r="D27" s="53" t="s">
        <v>70</v>
      </c>
      <c r="E27" s="53" t="s">
        <v>61</v>
      </c>
      <c r="F27" s="53" t="s">
        <v>60</v>
      </c>
      <c r="G27" s="53">
        <v>4</v>
      </c>
    </row>
    <row r="28" ht="20.25" spans="1:7">
      <c r="A28" s="63"/>
      <c r="B28" s="53"/>
      <c r="C28" s="53"/>
      <c r="D28" s="53"/>
      <c r="E28" s="53" t="s">
        <v>62</v>
      </c>
      <c r="F28" s="53" t="s">
        <v>60</v>
      </c>
      <c r="G28" s="53"/>
    </row>
    <row r="29" ht="20.25" spans="1:7">
      <c r="A29" s="63"/>
      <c r="B29" s="53"/>
      <c r="C29" s="53">
        <v>2021233114</v>
      </c>
      <c r="D29" s="53" t="s">
        <v>71</v>
      </c>
      <c r="E29" s="53" t="s">
        <v>58</v>
      </c>
      <c r="F29" s="53" t="s">
        <v>56</v>
      </c>
      <c r="G29" s="53">
        <v>12</v>
      </c>
    </row>
    <row r="30" ht="20.25" spans="1:7">
      <c r="A30" s="63"/>
      <c r="B30" s="53"/>
      <c r="C30" s="53"/>
      <c r="D30" s="53"/>
      <c r="E30" s="53" t="s">
        <v>65</v>
      </c>
      <c r="F30" s="53" t="s">
        <v>56</v>
      </c>
      <c r="G30" s="53"/>
    </row>
    <row r="31" ht="20.25" spans="1:7">
      <c r="A31" s="63"/>
      <c r="B31" s="53"/>
      <c r="C31" s="53"/>
      <c r="D31" s="53"/>
      <c r="E31" s="53" t="s">
        <v>52</v>
      </c>
      <c r="F31" s="53" t="s">
        <v>34</v>
      </c>
      <c r="G31" s="53"/>
    </row>
    <row r="32" ht="20.25" spans="1:7">
      <c r="A32" s="63"/>
      <c r="B32" s="53"/>
      <c r="C32" s="53"/>
      <c r="D32" s="53"/>
      <c r="E32" s="53" t="s">
        <v>66</v>
      </c>
      <c r="F32" s="53" t="s">
        <v>67</v>
      </c>
      <c r="G32" s="53"/>
    </row>
    <row r="33" ht="20.25" spans="1:7">
      <c r="A33" s="63"/>
      <c r="B33" s="53"/>
      <c r="C33" s="53"/>
      <c r="D33" s="53"/>
      <c r="E33" s="53" t="s">
        <v>63</v>
      </c>
      <c r="F33" s="53" t="s">
        <v>64</v>
      </c>
      <c r="G33" s="53"/>
    </row>
    <row r="34" ht="20.25" spans="1:7">
      <c r="A34" s="63"/>
      <c r="B34" s="53"/>
      <c r="C34" s="53">
        <v>2021233118</v>
      </c>
      <c r="D34" s="53" t="s">
        <v>72</v>
      </c>
      <c r="E34" s="53" t="s">
        <v>63</v>
      </c>
      <c r="F34" s="53" t="s">
        <v>64</v>
      </c>
      <c r="G34" s="53">
        <v>3</v>
      </c>
    </row>
    <row r="35" ht="20.25" spans="1:7">
      <c r="A35" s="63"/>
      <c r="B35" s="53"/>
      <c r="C35" s="53">
        <v>2021233110</v>
      </c>
      <c r="D35" s="53" t="s">
        <v>73</v>
      </c>
      <c r="E35" s="53" t="s">
        <v>66</v>
      </c>
      <c r="F35" s="53" t="s">
        <v>67</v>
      </c>
      <c r="G35" s="53">
        <v>3</v>
      </c>
    </row>
    <row r="36" ht="20.25" spans="1:7">
      <c r="A36" s="63"/>
      <c r="B36" s="53">
        <v>20212332</v>
      </c>
      <c r="C36" s="53">
        <v>2021233216</v>
      </c>
      <c r="D36" s="53" t="s">
        <v>74</v>
      </c>
      <c r="E36" s="53" t="s">
        <v>65</v>
      </c>
      <c r="F36" s="53" t="s">
        <v>53</v>
      </c>
      <c r="G36" s="53">
        <v>20</v>
      </c>
    </row>
    <row r="37" ht="20.25" spans="1:7">
      <c r="A37" s="63"/>
      <c r="B37" s="53"/>
      <c r="C37" s="53"/>
      <c r="D37" s="53"/>
      <c r="E37" s="53" t="s">
        <v>59</v>
      </c>
      <c r="F37" s="53" t="s">
        <v>60</v>
      </c>
      <c r="G37" s="53"/>
    </row>
    <row r="38" ht="20.25" spans="1:7">
      <c r="A38" s="63"/>
      <c r="B38" s="53"/>
      <c r="C38" s="53"/>
      <c r="D38" s="53"/>
      <c r="E38" s="53" t="s">
        <v>58</v>
      </c>
      <c r="F38" s="53" t="s">
        <v>60</v>
      </c>
      <c r="G38" s="53"/>
    </row>
    <row r="39" ht="20.25" spans="1:7">
      <c r="A39" s="63"/>
      <c r="B39" s="53"/>
      <c r="C39" s="53"/>
      <c r="D39" s="53"/>
      <c r="E39" s="53" t="s">
        <v>63</v>
      </c>
      <c r="F39" s="53" t="s">
        <v>64</v>
      </c>
      <c r="G39" s="53"/>
    </row>
    <row r="40" ht="20.25" spans="1:7">
      <c r="A40" s="63"/>
      <c r="B40" s="53"/>
      <c r="C40" s="53"/>
      <c r="D40" s="53"/>
      <c r="E40" s="53" t="s">
        <v>61</v>
      </c>
      <c r="F40" s="53" t="s">
        <v>56</v>
      </c>
      <c r="G40" s="53"/>
    </row>
    <row r="41" ht="20.25" spans="1:7">
      <c r="A41" s="63"/>
      <c r="B41" s="53"/>
      <c r="C41" s="53"/>
      <c r="D41" s="53"/>
      <c r="E41" s="53" t="s">
        <v>62</v>
      </c>
      <c r="F41" s="53" t="s">
        <v>56</v>
      </c>
      <c r="G41" s="53"/>
    </row>
    <row r="42" ht="20.25" spans="1:7">
      <c r="A42" s="63"/>
      <c r="B42" s="53"/>
      <c r="C42" s="53"/>
      <c r="D42" s="53"/>
      <c r="E42" s="53" t="s">
        <v>58</v>
      </c>
      <c r="F42" s="53" t="s">
        <v>56</v>
      </c>
      <c r="G42" s="53"/>
    </row>
    <row r="43" ht="20.25" spans="1:7">
      <c r="A43" s="63"/>
      <c r="B43" s="53"/>
      <c r="C43" s="53"/>
      <c r="D43" s="53"/>
      <c r="E43" s="53" t="s">
        <v>52</v>
      </c>
      <c r="F43" s="53" t="s">
        <v>34</v>
      </c>
      <c r="G43" s="53"/>
    </row>
    <row r="44" ht="20.25" spans="1:7">
      <c r="A44" s="63"/>
      <c r="B44" s="53"/>
      <c r="C44" s="53"/>
      <c r="D44" s="53"/>
      <c r="E44" s="53" t="s">
        <v>66</v>
      </c>
      <c r="F44" s="53" t="s">
        <v>67</v>
      </c>
      <c r="G44" s="53"/>
    </row>
    <row r="45" ht="20.25" spans="1:7">
      <c r="A45" s="63"/>
      <c r="B45" s="53"/>
      <c r="C45" s="53">
        <v>2021233223</v>
      </c>
      <c r="D45" s="53" t="s">
        <v>75</v>
      </c>
      <c r="E45" s="53" t="s">
        <v>65</v>
      </c>
      <c r="F45" s="53" t="s">
        <v>53</v>
      </c>
      <c r="G45" s="53">
        <v>20</v>
      </c>
    </row>
    <row r="46" ht="20.25" spans="1:7">
      <c r="A46" s="63"/>
      <c r="B46" s="53"/>
      <c r="C46" s="53"/>
      <c r="D46" s="53"/>
      <c r="E46" s="53" t="s">
        <v>59</v>
      </c>
      <c r="F46" s="53" t="s">
        <v>60</v>
      </c>
      <c r="G46" s="53"/>
    </row>
    <row r="47" ht="20.25" spans="1:7">
      <c r="A47" s="63"/>
      <c r="B47" s="53"/>
      <c r="C47" s="53"/>
      <c r="D47" s="53"/>
      <c r="E47" s="53" t="s">
        <v>58</v>
      </c>
      <c r="F47" s="53" t="s">
        <v>60</v>
      </c>
      <c r="G47" s="53"/>
    </row>
    <row r="48" ht="20.25" spans="1:7">
      <c r="A48" s="63"/>
      <c r="B48" s="53"/>
      <c r="C48" s="53"/>
      <c r="D48" s="53"/>
      <c r="E48" s="53" t="s">
        <v>63</v>
      </c>
      <c r="F48" s="53" t="s">
        <v>64</v>
      </c>
      <c r="G48" s="53"/>
    </row>
    <row r="49" ht="20.25" spans="1:7">
      <c r="A49" s="63"/>
      <c r="B49" s="53"/>
      <c r="C49" s="53"/>
      <c r="D49" s="53"/>
      <c r="E49" s="53" t="s">
        <v>61</v>
      </c>
      <c r="F49" s="53" t="s">
        <v>56</v>
      </c>
      <c r="G49" s="53"/>
    </row>
    <row r="50" ht="20.25" spans="1:7">
      <c r="A50" s="63"/>
      <c r="B50" s="53"/>
      <c r="C50" s="53"/>
      <c r="D50" s="53"/>
      <c r="E50" s="53" t="s">
        <v>62</v>
      </c>
      <c r="F50" s="53" t="s">
        <v>56</v>
      </c>
      <c r="G50" s="53"/>
    </row>
    <row r="51" ht="20.25" spans="1:7">
      <c r="A51" s="63"/>
      <c r="B51" s="53"/>
      <c r="C51" s="53"/>
      <c r="D51" s="53"/>
      <c r="E51" s="53" t="s">
        <v>58</v>
      </c>
      <c r="F51" s="53" t="s">
        <v>56</v>
      </c>
      <c r="G51" s="53"/>
    </row>
    <row r="52" ht="20.25" spans="1:7">
      <c r="A52" s="63"/>
      <c r="B52" s="53"/>
      <c r="C52" s="53"/>
      <c r="D52" s="53"/>
      <c r="E52" s="53" t="s">
        <v>52</v>
      </c>
      <c r="F52" s="53" t="s">
        <v>34</v>
      </c>
      <c r="G52" s="53"/>
    </row>
    <row r="53" ht="20.25" spans="1:7">
      <c r="A53" s="63"/>
      <c r="B53" s="53"/>
      <c r="C53" s="53"/>
      <c r="D53" s="53"/>
      <c r="E53" s="53" t="s">
        <v>66</v>
      </c>
      <c r="F53" s="53" t="s">
        <v>67</v>
      </c>
      <c r="G53" s="53"/>
    </row>
    <row r="54" ht="20.25" spans="1:7">
      <c r="A54" s="63"/>
      <c r="B54" s="53"/>
      <c r="C54" s="53">
        <v>2021233220</v>
      </c>
      <c r="D54" s="53" t="s">
        <v>76</v>
      </c>
      <c r="E54" s="53" t="s">
        <v>65</v>
      </c>
      <c r="F54" s="53" t="s">
        <v>53</v>
      </c>
      <c r="G54" s="53">
        <v>20</v>
      </c>
    </row>
    <row r="55" ht="20.25" spans="1:7">
      <c r="A55" s="63"/>
      <c r="B55" s="53"/>
      <c r="C55" s="53"/>
      <c r="D55" s="53"/>
      <c r="E55" s="53" t="s">
        <v>59</v>
      </c>
      <c r="F55" s="53" t="s">
        <v>60</v>
      </c>
      <c r="G55" s="53"/>
    </row>
    <row r="56" ht="20.25" spans="1:7">
      <c r="A56" s="63"/>
      <c r="B56" s="53"/>
      <c r="C56" s="53"/>
      <c r="D56" s="53"/>
      <c r="E56" s="53" t="s">
        <v>58</v>
      </c>
      <c r="F56" s="53" t="s">
        <v>60</v>
      </c>
      <c r="G56" s="53"/>
    </row>
    <row r="57" ht="20.25" spans="1:7">
      <c r="A57" s="63"/>
      <c r="B57" s="53"/>
      <c r="C57" s="53"/>
      <c r="D57" s="53"/>
      <c r="E57" s="53" t="s">
        <v>63</v>
      </c>
      <c r="F57" s="53" t="s">
        <v>64</v>
      </c>
      <c r="G57" s="53"/>
    </row>
    <row r="58" ht="20.25" spans="1:7">
      <c r="A58" s="63"/>
      <c r="B58" s="53"/>
      <c r="C58" s="53"/>
      <c r="D58" s="53"/>
      <c r="E58" s="53" t="s">
        <v>61</v>
      </c>
      <c r="F58" s="53" t="s">
        <v>56</v>
      </c>
      <c r="G58" s="53"/>
    </row>
    <row r="59" ht="20.25" spans="1:7">
      <c r="A59" s="63"/>
      <c r="B59" s="53"/>
      <c r="C59" s="53"/>
      <c r="D59" s="53"/>
      <c r="E59" s="53" t="s">
        <v>62</v>
      </c>
      <c r="F59" s="53" t="s">
        <v>56</v>
      </c>
      <c r="G59" s="53"/>
    </row>
    <row r="60" ht="20.25" spans="1:7">
      <c r="A60" s="63"/>
      <c r="B60" s="53"/>
      <c r="C60" s="53"/>
      <c r="D60" s="53"/>
      <c r="E60" s="53" t="s">
        <v>58</v>
      </c>
      <c r="F60" s="53" t="s">
        <v>56</v>
      </c>
      <c r="G60" s="53"/>
    </row>
    <row r="61" ht="20.25" spans="1:7">
      <c r="A61" s="63"/>
      <c r="B61" s="53"/>
      <c r="C61" s="53"/>
      <c r="D61" s="53"/>
      <c r="E61" s="53" t="s">
        <v>52</v>
      </c>
      <c r="F61" s="53" t="s">
        <v>34</v>
      </c>
      <c r="G61" s="53"/>
    </row>
    <row r="62" ht="20.25" spans="1:7">
      <c r="A62" s="63"/>
      <c r="B62" s="53"/>
      <c r="C62" s="53"/>
      <c r="D62" s="53"/>
      <c r="E62" s="53" t="s">
        <v>66</v>
      </c>
      <c r="F62" s="53" t="s">
        <v>67</v>
      </c>
      <c r="G62" s="53"/>
    </row>
    <row r="63" ht="20.25" spans="1:7">
      <c r="A63" s="63"/>
      <c r="B63" s="53"/>
      <c r="C63" s="53">
        <v>2021233228</v>
      </c>
      <c r="D63" s="53" t="s">
        <v>77</v>
      </c>
      <c r="E63" s="53" t="s">
        <v>63</v>
      </c>
      <c r="F63" s="53" t="s">
        <v>64</v>
      </c>
      <c r="G63" s="53">
        <v>14</v>
      </c>
    </row>
    <row r="64" ht="20.25" spans="1:7">
      <c r="A64" s="63"/>
      <c r="B64" s="53"/>
      <c r="C64" s="53"/>
      <c r="D64" s="53"/>
      <c r="E64" s="53" t="s">
        <v>61</v>
      </c>
      <c r="F64" s="53" t="s">
        <v>56</v>
      </c>
      <c r="G64" s="53"/>
    </row>
    <row r="65" ht="20.25" spans="1:7">
      <c r="A65" s="63"/>
      <c r="B65" s="53"/>
      <c r="C65" s="53"/>
      <c r="D65" s="53"/>
      <c r="E65" s="53" t="s">
        <v>62</v>
      </c>
      <c r="F65" s="53" t="s">
        <v>56</v>
      </c>
      <c r="G65" s="53"/>
    </row>
    <row r="66" ht="20.25" spans="1:7">
      <c r="A66" s="63"/>
      <c r="B66" s="53"/>
      <c r="C66" s="53"/>
      <c r="D66" s="53"/>
      <c r="E66" s="53" t="s">
        <v>58</v>
      </c>
      <c r="F66" s="53" t="s">
        <v>56</v>
      </c>
      <c r="G66" s="53"/>
    </row>
    <row r="67" ht="20.25" spans="1:7">
      <c r="A67" s="63"/>
      <c r="B67" s="53"/>
      <c r="C67" s="53"/>
      <c r="D67" s="53"/>
      <c r="E67" s="53" t="s">
        <v>52</v>
      </c>
      <c r="F67" s="53" t="s">
        <v>34</v>
      </c>
      <c r="G67" s="53"/>
    </row>
    <row r="68" ht="20.25" spans="1:7">
      <c r="A68" s="63"/>
      <c r="B68" s="53"/>
      <c r="C68" s="53"/>
      <c r="D68" s="53"/>
      <c r="E68" s="53" t="s">
        <v>66</v>
      </c>
      <c r="F68" s="53" t="s">
        <v>67</v>
      </c>
      <c r="G68" s="53"/>
    </row>
    <row r="69" ht="20.25" spans="1:7">
      <c r="A69" s="63"/>
      <c r="B69" s="53">
        <v>20212333</v>
      </c>
      <c r="C69" s="53">
        <v>2021233327</v>
      </c>
      <c r="D69" s="53" t="s">
        <v>78</v>
      </c>
      <c r="E69" s="53" t="s">
        <v>58</v>
      </c>
      <c r="F69" s="53" t="s">
        <v>53</v>
      </c>
      <c r="G69" s="53">
        <v>6</v>
      </c>
    </row>
    <row r="70" ht="20.25" spans="1:7">
      <c r="A70" s="63"/>
      <c r="B70" s="53"/>
      <c r="C70" s="53"/>
      <c r="D70" s="53"/>
      <c r="E70" s="53" t="s">
        <v>59</v>
      </c>
      <c r="F70" s="53" t="s">
        <v>60</v>
      </c>
      <c r="G70" s="53"/>
    </row>
    <row r="71" ht="20.25" spans="1:7">
      <c r="A71" s="63"/>
      <c r="B71" s="53"/>
      <c r="C71" s="53"/>
      <c r="D71" s="53"/>
      <c r="E71" s="53" t="s">
        <v>41</v>
      </c>
      <c r="F71" s="53" t="s">
        <v>60</v>
      </c>
      <c r="G71" s="53"/>
    </row>
    <row r="72" ht="20.25" spans="1:7">
      <c r="A72" s="63"/>
      <c r="B72" s="53"/>
      <c r="C72" s="53">
        <v>2021233306</v>
      </c>
      <c r="D72" s="53" t="s">
        <v>79</v>
      </c>
      <c r="E72" s="53" t="s">
        <v>65</v>
      </c>
      <c r="F72" s="53" t="s">
        <v>60</v>
      </c>
      <c r="G72" s="53">
        <v>4</v>
      </c>
    </row>
    <row r="73" ht="20.25" spans="1:7">
      <c r="A73" s="63"/>
      <c r="B73" s="53"/>
      <c r="C73" s="53"/>
      <c r="D73" s="53"/>
      <c r="E73" s="53" t="s">
        <v>61</v>
      </c>
      <c r="F73" s="53" t="s">
        <v>60</v>
      </c>
      <c r="G73" s="53"/>
    </row>
    <row r="74" ht="20.25" spans="1:7">
      <c r="A74" s="63"/>
      <c r="B74" s="53">
        <v>20192331</v>
      </c>
      <c r="C74" s="53">
        <v>2019233119</v>
      </c>
      <c r="D74" s="53" t="s">
        <v>80</v>
      </c>
      <c r="E74" s="53" t="s">
        <v>81</v>
      </c>
      <c r="F74" s="53" t="s">
        <v>60</v>
      </c>
      <c r="G74" s="53">
        <v>6</v>
      </c>
    </row>
    <row r="75" ht="20.25" spans="1:7">
      <c r="A75" s="63"/>
      <c r="B75" s="53"/>
      <c r="C75" s="53"/>
      <c r="D75" s="53"/>
      <c r="E75" s="53" t="s">
        <v>82</v>
      </c>
      <c r="F75" s="53" t="s">
        <v>60</v>
      </c>
      <c r="G75" s="53"/>
    </row>
    <row r="76" ht="20.25" spans="1:7">
      <c r="A76" s="63"/>
      <c r="B76" s="53"/>
      <c r="C76" s="53"/>
      <c r="D76" s="53"/>
      <c r="E76" s="53" t="s">
        <v>83</v>
      </c>
      <c r="F76" s="53" t="s">
        <v>60</v>
      </c>
      <c r="G76" s="53"/>
    </row>
    <row r="77" ht="20.25" spans="1:7">
      <c r="A77" s="63"/>
      <c r="B77" s="77">
        <v>202222934</v>
      </c>
      <c r="C77" s="77">
        <v>2022293419</v>
      </c>
      <c r="D77" s="77" t="s">
        <v>84</v>
      </c>
      <c r="E77" s="77" t="s">
        <v>41</v>
      </c>
      <c r="F77" s="77" t="s">
        <v>85</v>
      </c>
      <c r="G77" s="77">
        <v>7</v>
      </c>
    </row>
    <row r="78" ht="20.25" spans="1:7">
      <c r="A78" s="63"/>
      <c r="B78" s="77"/>
      <c r="C78" s="77"/>
      <c r="D78" s="77"/>
      <c r="E78" s="77" t="s">
        <v>86</v>
      </c>
      <c r="F78" s="77" t="s">
        <v>53</v>
      </c>
      <c r="G78" s="77"/>
    </row>
    <row r="79" ht="20.25" spans="1:7">
      <c r="A79" s="63"/>
      <c r="B79" s="77"/>
      <c r="C79" s="77"/>
      <c r="D79" s="77"/>
      <c r="E79" s="77" t="s">
        <v>87</v>
      </c>
      <c r="F79" s="77" t="s">
        <v>53</v>
      </c>
      <c r="G79" s="77"/>
    </row>
    <row r="80" ht="20.25" spans="1:7">
      <c r="A80" s="63"/>
      <c r="B80" s="77"/>
      <c r="C80" s="77">
        <v>2022293429</v>
      </c>
      <c r="D80" s="77" t="s">
        <v>88</v>
      </c>
      <c r="E80" s="53" t="s">
        <v>87</v>
      </c>
      <c r="F80" s="53" t="s">
        <v>53</v>
      </c>
      <c r="G80" s="77">
        <v>2</v>
      </c>
    </row>
    <row r="81" ht="20.25" spans="1:7">
      <c r="A81" s="63"/>
      <c r="B81" s="77">
        <v>20223031</v>
      </c>
      <c r="C81" s="77">
        <v>2021253306</v>
      </c>
      <c r="D81" s="77" t="s">
        <v>89</v>
      </c>
      <c r="E81" s="53" t="s">
        <v>90</v>
      </c>
      <c r="F81" s="53" t="s">
        <v>91</v>
      </c>
      <c r="G81" s="77">
        <v>4</v>
      </c>
    </row>
    <row r="82" ht="20.25" spans="1:7">
      <c r="A82" s="63"/>
      <c r="B82" s="77">
        <v>20223033</v>
      </c>
      <c r="C82" s="77">
        <v>2022303309</v>
      </c>
      <c r="D82" s="77" t="s">
        <v>92</v>
      </c>
      <c r="E82" s="53" t="s">
        <v>93</v>
      </c>
      <c r="F82" s="53" t="s">
        <v>34</v>
      </c>
      <c r="G82" s="77">
        <v>2</v>
      </c>
    </row>
    <row r="83" ht="20.25" spans="1:7">
      <c r="A83" s="63"/>
      <c r="B83" s="77"/>
      <c r="C83" s="77">
        <v>2022303321</v>
      </c>
      <c r="D83" s="77" t="s">
        <v>94</v>
      </c>
      <c r="E83" s="53" t="s">
        <v>93</v>
      </c>
      <c r="F83" s="53" t="s">
        <v>34</v>
      </c>
      <c r="G83" s="77">
        <v>2</v>
      </c>
    </row>
    <row r="84" ht="20.25" spans="1:7">
      <c r="A84" s="63"/>
      <c r="B84" s="77">
        <v>20222332</v>
      </c>
      <c r="C84" s="77">
        <v>2022233212</v>
      </c>
      <c r="D84" s="77" t="s">
        <v>95</v>
      </c>
      <c r="E84" s="53" t="s">
        <v>41</v>
      </c>
      <c r="F84" s="53" t="s">
        <v>53</v>
      </c>
      <c r="G84" s="77">
        <v>5</v>
      </c>
    </row>
    <row r="85" ht="20.25" spans="1:7">
      <c r="A85" s="63"/>
      <c r="B85" s="77"/>
      <c r="C85" s="77"/>
      <c r="D85" s="77"/>
      <c r="E85" s="53" t="s">
        <v>96</v>
      </c>
      <c r="F85" s="53" t="s">
        <v>85</v>
      </c>
      <c r="G85" s="77"/>
    </row>
    <row r="86" ht="20.25" spans="1:7">
      <c r="A86" s="63"/>
      <c r="B86" s="77"/>
      <c r="C86" s="77">
        <v>2022233219</v>
      </c>
      <c r="D86" s="77" t="s">
        <v>97</v>
      </c>
      <c r="E86" s="53" t="s">
        <v>41</v>
      </c>
      <c r="F86" s="53" t="s">
        <v>53</v>
      </c>
      <c r="G86" s="77">
        <v>5</v>
      </c>
    </row>
    <row r="87" ht="20.25" spans="1:7">
      <c r="A87" s="63"/>
      <c r="B87" s="77"/>
      <c r="C87" s="77"/>
      <c r="D87" s="77"/>
      <c r="E87" s="53" t="s">
        <v>96</v>
      </c>
      <c r="F87" s="53" t="s">
        <v>85</v>
      </c>
      <c r="G87" s="77"/>
    </row>
    <row r="88" ht="20.25" spans="1:7">
      <c r="A88" s="63"/>
      <c r="B88" s="77"/>
      <c r="C88" s="77">
        <v>2022233222</v>
      </c>
      <c r="D88" s="53" t="s">
        <v>98</v>
      </c>
      <c r="E88" s="53" t="s">
        <v>41</v>
      </c>
      <c r="F88" s="53" t="s">
        <v>53</v>
      </c>
      <c r="G88" s="53">
        <v>5</v>
      </c>
    </row>
    <row r="89" ht="20.25" spans="1:7">
      <c r="A89" s="63"/>
      <c r="B89" s="77"/>
      <c r="C89" s="77"/>
      <c r="D89" s="53"/>
      <c r="E89" s="53" t="s">
        <v>96</v>
      </c>
      <c r="F89" s="53" t="s">
        <v>85</v>
      </c>
      <c r="G89" s="53"/>
    </row>
    <row r="90" ht="20.25" spans="1:7">
      <c r="A90" s="63"/>
      <c r="B90" s="77"/>
      <c r="C90" s="53">
        <v>2022233214</v>
      </c>
      <c r="D90" s="53" t="s">
        <v>99</v>
      </c>
      <c r="E90" s="53" t="s">
        <v>100</v>
      </c>
      <c r="F90" s="53" t="s">
        <v>64</v>
      </c>
      <c r="G90" s="53">
        <v>5</v>
      </c>
    </row>
    <row r="91" ht="20.25" spans="1:7">
      <c r="A91" s="63"/>
      <c r="B91" s="77"/>
      <c r="C91" s="53"/>
      <c r="D91" s="53"/>
      <c r="E91" s="53" t="s">
        <v>101</v>
      </c>
      <c r="F91" s="53" t="s">
        <v>56</v>
      </c>
      <c r="G91" s="53"/>
    </row>
    <row r="92" ht="20.25" spans="1:7">
      <c r="A92" s="63"/>
      <c r="B92" s="77"/>
      <c r="C92" s="53">
        <v>2022233203</v>
      </c>
      <c r="D92" s="53" t="s">
        <v>102</v>
      </c>
      <c r="E92" s="53" t="s">
        <v>103</v>
      </c>
      <c r="F92" s="53" t="s">
        <v>34</v>
      </c>
      <c r="G92" s="53">
        <v>4</v>
      </c>
    </row>
    <row r="93" ht="20.25" spans="1:7">
      <c r="A93" s="63"/>
      <c r="B93" s="77"/>
      <c r="C93" s="53"/>
      <c r="D93" s="53"/>
      <c r="E93" s="53" t="s">
        <v>104</v>
      </c>
      <c r="F93" s="53" t="s">
        <v>34</v>
      </c>
      <c r="G93" s="53"/>
    </row>
    <row r="94" ht="20.25" spans="1:7">
      <c r="A94" s="63"/>
      <c r="B94" s="77">
        <v>20222931</v>
      </c>
      <c r="C94" s="53">
        <v>2022293141</v>
      </c>
      <c r="D94" s="53" t="s">
        <v>105</v>
      </c>
      <c r="E94" s="53" t="s">
        <v>106</v>
      </c>
      <c r="F94" s="53" t="s">
        <v>53</v>
      </c>
      <c r="G94" s="53">
        <v>24</v>
      </c>
    </row>
    <row r="95" ht="20.25" spans="1:7">
      <c r="A95" s="63"/>
      <c r="B95" s="77"/>
      <c r="C95" s="53"/>
      <c r="D95" s="53"/>
      <c r="E95" s="53" t="s">
        <v>107</v>
      </c>
      <c r="F95" s="53" t="s">
        <v>53</v>
      </c>
      <c r="G95" s="53"/>
    </row>
    <row r="96" ht="20.25" spans="1:7">
      <c r="A96" s="63"/>
      <c r="B96" s="77"/>
      <c r="C96" s="53"/>
      <c r="D96" s="53"/>
      <c r="E96" s="53" t="s">
        <v>41</v>
      </c>
      <c r="F96" s="53" t="s">
        <v>60</v>
      </c>
      <c r="G96" s="53"/>
    </row>
    <row r="97" ht="20.25" spans="1:7">
      <c r="A97" s="63"/>
      <c r="B97" s="77"/>
      <c r="C97" s="53"/>
      <c r="D97" s="53"/>
      <c r="E97" s="53" t="s">
        <v>108</v>
      </c>
      <c r="F97" s="53" t="s">
        <v>109</v>
      </c>
      <c r="G97" s="53"/>
    </row>
    <row r="98" ht="20.25" spans="1:7">
      <c r="A98" s="63"/>
      <c r="B98" s="77"/>
      <c r="C98" s="53"/>
      <c r="D98" s="53"/>
      <c r="E98" s="53" t="s">
        <v>93</v>
      </c>
      <c r="F98" s="53" t="s">
        <v>60</v>
      </c>
      <c r="G98" s="53"/>
    </row>
    <row r="99" ht="20.25" spans="1:7">
      <c r="A99" s="63"/>
      <c r="B99" s="77"/>
      <c r="C99" s="53"/>
      <c r="D99" s="53"/>
      <c r="E99" s="53" t="s">
        <v>110</v>
      </c>
      <c r="F99" s="53" t="s">
        <v>111</v>
      </c>
      <c r="G99" s="53"/>
    </row>
    <row r="100" ht="20.25" spans="1:7">
      <c r="A100" s="63"/>
      <c r="B100" s="77"/>
      <c r="C100" s="53"/>
      <c r="D100" s="53"/>
      <c r="E100" s="53" t="s">
        <v>112</v>
      </c>
      <c r="F100" s="53" t="s">
        <v>64</v>
      </c>
      <c r="G100" s="53"/>
    </row>
    <row r="101" ht="20.25" spans="1:7">
      <c r="A101" s="63"/>
      <c r="B101" s="77"/>
      <c r="C101" s="53"/>
      <c r="D101" s="53"/>
      <c r="E101" s="53" t="s">
        <v>113</v>
      </c>
      <c r="F101" s="53" t="s">
        <v>56</v>
      </c>
      <c r="G101" s="53"/>
    </row>
    <row r="102" ht="20.25" spans="1:7">
      <c r="A102" s="63"/>
      <c r="B102" s="77"/>
      <c r="C102" s="53"/>
      <c r="D102" s="53"/>
      <c r="E102" s="53" t="s">
        <v>114</v>
      </c>
      <c r="F102" s="53" t="s">
        <v>115</v>
      </c>
      <c r="G102" s="53"/>
    </row>
    <row r="103" ht="20.25" spans="1:7">
      <c r="A103" s="63"/>
      <c r="B103" s="77"/>
      <c r="C103" s="53"/>
      <c r="D103" s="53"/>
      <c r="E103" s="53" t="s">
        <v>112</v>
      </c>
      <c r="F103" s="53" t="s">
        <v>67</v>
      </c>
      <c r="G103" s="53"/>
    </row>
    <row r="104" ht="20.25" spans="1:7">
      <c r="A104" s="63"/>
      <c r="B104" s="77"/>
      <c r="C104" s="53">
        <v>2022293138</v>
      </c>
      <c r="D104" s="53" t="s">
        <v>116</v>
      </c>
      <c r="E104" s="53" t="s">
        <v>106</v>
      </c>
      <c r="F104" s="53" t="s">
        <v>53</v>
      </c>
      <c r="G104" s="53">
        <v>14</v>
      </c>
    </row>
    <row r="105" ht="20.25" spans="1:7">
      <c r="A105" s="63"/>
      <c r="B105" s="77"/>
      <c r="C105" s="53"/>
      <c r="D105" s="53"/>
      <c r="E105" s="53" t="s">
        <v>41</v>
      </c>
      <c r="F105" s="53" t="s">
        <v>60</v>
      </c>
      <c r="G105" s="53"/>
    </row>
    <row r="106" ht="20.25" spans="1:7">
      <c r="A106" s="63"/>
      <c r="B106" s="77"/>
      <c r="C106" s="53"/>
      <c r="D106" s="53"/>
      <c r="E106" s="53" t="s">
        <v>108</v>
      </c>
      <c r="F106" s="53" t="s">
        <v>109</v>
      </c>
      <c r="G106" s="53"/>
    </row>
    <row r="107" ht="20.25" spans="1:7">
      <c r="A107" s="63"/>
      <c r="B107" s="77"/>
      <c r="C107" s="53"/>
      <c r="D107" s="53"/>
      <c r="E107" s="53" t="s">
        <v>93</v>
      </c>
      <c r="F107" s="53" t="s">
        <v>60</v>
      </c>
      <c r="G107" s="53"/>
    </row>
    <row r="108" ht="20.25" spans="1:7">
      <c r="A108" s="63"/>
      <c r="B108" s="77"/>
      <c r="C108" s="53"/>
      <c r="D108" s="53"/>
      <c r="E108" s="53" t="s">
        <v>110</v>
      </c>
      <c r="F108" s="53" t="s">
        <v>111</v>
      </c>
      <c r="G108" s="53"/>
    </row>
    <row r="109" ht="20.25" spans="1:7">
      <c r="A109" s="63"/>
      <c r="B109" s="77"/>
      <c r="C109" s="53"/>
      <c r="D109" s="53"/>
      <c r="E109" s="53" t="s">
        <v>112</v>
      </c>
      <c r="F109" s="53" t="s">
        <v>64</v>
      </c>
      <c r="G109" s="53"/>
    </row>
    <row r="110" ht="20.25" spans="1:7">
      <c r="A110" s="63"/>
      <c r="B110" s="77"/>
      <c r="C110" s="53">
        <v>2022293135</v>
      </c>
      <c r="D110" s="53" t="s">
        <v>117</v>
      </c>
      <c r="E110" s="53" t="s">
        <v>113</v>
      </c>
      <c r="F110" s="53" t="s">
        <v>56</v>
      </c>
      <c r="G110" s="53">
        <v>2</v>
      </c>
    </row>
    <row r="111" ht="20.25" spans="1:7">
      <c r="A111" s="63"/>
      <c r="B111" s="77"/>
      <c r="C111" s="53">
        <v>2022293138</v>
      </c>
      <c r="D111" s="53" t="s">
        <v>116</v>
      </c>
      <c r="E111" s="53" t="s">
        <v>113</v>
      </c>
      <c r="F111" s="53" t="s">
        <v>56</v>
      </c>
      <c r="G111" s="53">
        <v>2</v>
      </c>
    </row>
    <row r="112" ht="20.25" spans="1:7">
      <c r="A112" s="63"/>
      <c r="B112" s="77"/>
      <c r="C112" s="53">
        <v>2022293140</v>
      </c>
      <c r="D112" s="53" t="s">
        <v>118</v>
      </c>
      <c r="E112" s="53" t="s">
        <v>113</v>
      </c>
      <c r="F112" s="53" t="s">
        <v>56</v>
      </c>
      <c r="G112" s="53">
        <v>2</v>
      </c>
    </row>
    <row r="113" ht="20.25" spans="1:7">
      <c r="A113" s="63"/>
      <c r="B113" s="53">
        <v>20222331</v>
      </c>
      <c r="C113" s="53">
        <v>2022233108</v>
      </c>
      <c r="D113" s="53" t="s">
        <v>119</v>
      </c>
      <c r="E113" s="53" t="s">
        <v>113</v>
      </c>
      <c r="F113" s="53" t="s">
        <v>34</v>
      </c>
      <c r="G113" s="53">
        <v>4</v>
      </c>
    </row>
    <row r="114" ht="20.25" spans="1:7">
      <c r="A114" s="63"/>
      <c r="B114" s="53"/>
      <c r="C114" s="53"/>
      <c r="D114" s="53"/>
      <c r="E114" s="53" t="s">
        <v>104</v>
      </c>
      <c r="F114" s="53" t="s">
        <v>34</v>
      </c>
      <c r="G114" s="53"/>
    </row>
    <row r="115" ht="20.25" spans="1:7">
      <c r="A115" s="63"/>
      <c r="B115" s="53">
        <v>20222941</v>
      </c>
      <c r="C115" s="53">
        <v>2022294110</v>
      </c>
      <c r="D115" s="53" t="s">
        <v>120</v>
      </c>
      <c r="E115" s="53" t="s">
        <v>121</v>
      </c>
      <c r="F115" s="53" t="s">
        <v>53</v>
      </c>
      <c r="G115" s="53">
        <v>14</v>
      </c>
    </row>
    <row r="116" ht="20.25" spans="1:7">
      <c r="A116" s="63"/>
      <c r="B116" s="53"/>
      <c r="C116" s="53"/>
      <c r="D116" s="53"/>
      <c r="E116" s="53" t="s">
        <v>122</v>
      </c>
      <c r="F116" s="53" t="s">
        <v>85</v>
      </c>
      <c r="G116" s="53"/>
    </row>
    <row r="117" ht="20.25" spans="1:7">
      <c r="A117" s="63"/>
      <c r="B117" s="53"/>
      <c r="C117" s="53"/>
      <c r="D117" s="53"/>
      <c r="E117" s="53" t="s">
        <v>123</v>
      </c>
      <c r="F117" s="53" t="s">
        <v>111</v>
      </c>
      <c r="G117" s="53"/>
    </row>
    <row r="118" ht="20.25" spans="1:7">
      <c r="A118" s="63"/>
      <c r="B118" s="53"/>
      <c r="C118" s="53"/>
      <c r="D118" s="53"/>
      <c r="E118" s="53" t="s">
        <v>123</v>
      </c>
      <c r="F118" s="53" t="s">
        <v>56</v>
      </c>
      <c r="G118" s="53"/>
    </row>
    <row r="119" ht="20.25" spans="1:7">
      <c r="A119" s="63"/>
      <c r="B119" s="53"/>
      <c r="C119" s="53"/>
      <c r="D119" s="53"/>
      <c r="E119" s="53" t="s">
        <v>124</v>
      </c>
      <c r="F119" s="53" t="s">
        <v>34</v>
      </c>
      <c r="G119" s="53"/>
    </row>
    <row r="120" ht="20.25" spans="1:7">
      <c r="A120" s="63"/>
      <c r="B120" s="53"/>
      <c r="C120" s="53"/>
      <c r="D120" s="53"/>
      <c r="E120" s="53" t="s">
        <v>125</v>
      </c>
      <c r="F120" s="53" t="s">
        <v>67</v>
      </c>
      <c r="G120" s="53"/>
    </row>
    <row r="121" ht="20.25" spans="1:7">
      <c r="A121" s="63"/>
      <c r="B121" s="77">
        <v>20202932</v>
      </c>
      <c r="C121" s="77">
        <v>2020293220</v>
      </c>
      <c r="D121" s="77" t="s">
        <v>126</v>
      </c>
      <c r="E121" s="77" t="s">
        <v>127</v>
      </c>
      <c r="F121" s="77" t="s">
        <v>34</v>
      </c>
      <c r="G121" s="77">
        <v>2</v>
      </c>
    </row>
    <row r="122" ht="20.25" spans="1:7">
      <c r="A122" s="63"/>
      <c r="B122" s="53">
        <v>20202332</v>
      </c>
      <c r="C122" s="77">
        <v>2020233201</v>
      </c>
      <c r="D122" s="77" t="s">
        <v>128</v>
      </c>
      <c r="E122" s="77" t="s">
        <v>129</v>
      </c>
      <c r="F122" s="77" t="s">
        <v>85</v>
      </c>
      <c r="G122" s="77">
        <v>13</v>
      </c>
    </row>
    <row r="123" ht="20.25" spans="1:7">
      <c r="A123" s="63"/>
      <c r="B123" s="53"/>
      <c r="C123" s="77"/>
      <c r="D123" s="77"/>
      <c r="E123" s="77" t="s">
        <v>130</v>
      </c>
      <c r="F123" s="77" t="s">
        <v>56</v>
      </c>
      <c r="G123" s="77"/>
    </row>
    <row r="124" ht="20.25" spans="1:7">
      <c r="A124" s="63"/>
      <c r="B124" s="53"/>
      <c r="C124" s="53">
        <v>2020233236</v>
      </c>
      <c r="D124" s="77" t="s">
        <v>131</v>
      </c>
      <c r="E124" s="53" t="s">
        <v>32</v>
      </c>
      <c r="F124" s="53" t="s">
        <v>60</v>
      </c>
      <c r="G124" s="77"/>
    </row>
    <row r="125" ht="20.25" spans="1:7">
      <c r="A125" s="63"/>
      <c r="B125" s="53"/>
      <c r="C125" s="53"/>
      <c r="D125" s="77"/>
      <c r="E125" s="53" t="s">
        <v>132</v>
      </c>
      <c r="F125" s="53" t="s">
        <v>60</v>
      </c>
      <c r="G125" s="77"/>
    </row>
    <row r="126" ht="20.25" spans="1:7">
      <c r="A126" s="63"/>
      <c r="B126" s="53"/>
      <c r="C126" s="53"/>
      <c r="D126" s="77"/>
      <c r="E126" s="53" t="s">
        <v>130</v>
      </c>
      <c r="F126" s="53" t="s">
        <v>56</v>
      </c>
      <c r="G126" s="77"/>
    </row>
    <row r="127" ht="20.25" spans="1:7">
      <c r="A127" s="63"/>
      <c r="B127" s="53"/>
      <c r="C127" s="53"/>
      <c r="D127" s="77"/>
      <c r="E127" s="53" t="s">
        <v>32</v>
      </c>
      <c r="F127" s="53" t="s">
        <v>34</v>
      </c>
      <c r="G127" s="77"/>
    </row>
    <row r="128" ht="20.25" spans="1:7">
      <c r="A128" s="63"/>
      <c r="B128" s="53">
        <v>20202331</v>
      </c>
      <c r="C128" s="53">
        <v>2020233140</v>
      </c>
      <c r="D128" s="53" t="s">
        <v>133</v>
      </c>
      <c r="E128" s="53" t="s">
        <v>129</v>
      </c>
      <c r="F128" s="53" t="s">
        <v>85</v>
      </c>
      <c r="G128" s="53">
        <v>5</v>
      </c>
    </row>
    <row r="129" ht="20.25" spans="1:7">
      <c r="A129" s="63"/>
      <c r="B129" s="53"/>
      <c r="C129" s="53">
        <v>2020233132</v>
      </c>
      <c r="D129" s="53" t="s">
        <v>134</v>
      </c>
      <c r="E129" s="53" t="s">
        <v>130</v>
      </c>
      <c r="F129" s="53" t="s">
        <v>56</v>
      </c>
      <c r="G129" s="53"/>
    </row>
    <row r="130" ht="20.25" spans="1:7">
      <c r="A130" s="63"/>
      <c r="B130" s="53">
        <v>20203032</v>
      </c>
      <c r="C130" s="53">
        <v>2018303243</v>
      </c>
      <c r="D130" s="53" t="s">
        <v>135</v>
      </c>
      <c r="E130" s="53" t="s">
        <v>136</v>
      </c>
      <c r="F130" s="53" t="s">
        <v>53</v>
      </c>
      <c r="G130" s="53">
        <v>6</v>
      </c>
    </row>
    <row r="131" ht="20.25" spans="1:7">
      <c r="A131" s="63"/>
      <c r="B131" s="53"/>
      <c r="C131" s="53"/>
      <c r="D131" s="53"/>
      <c r="E131" s="53" t="s">
        <v>137</v>
      </c>
      <c r="F131" s="53" t="s">
        <v>53</v>
      </c>
      <c r="G131" s="53"/>
    </row>
    <row r="132" ht="20.25" spans="1:7">
      <c r="A132" s="63"/>
      <c r="B132" s="53"/>
      <c r="C132" s="53"/>
      <c r="D132" s="53"/>
      <c r="E132" s="53" t="s">
        <v>138</v>
      </c>
      <c r="F132" s="53" t="s">
        <v>60</v>
      </c>
      <c r="G132" s="53"/>
    </row>
    <row r="133" ht="20.25" spans="1:7">
      <c r="A133" s="63"/>
      <c r="B133" s="53">
        <v>20203034</v>
      </c>
      <c r="C133" s="53">
        <v>2019303423</v>
      </c>
      <c r="D133" s="53" t="s">
        <v>139</v>
      </c>
      <c r="E133" s="53" t="s">
        <v>140</v>
      </c>
      <c r="F133" s="53" t="s">
        <v>53</v>
      </c>
      <c r="G133" s="53">
        <v>4</v>
      </c>
    </row>
    <row r="134" ht="20.25" spans="1:7">
      <c r="A134" s="63"/>
      <c r="B134" s="53"/>
      <c r="C134" s="53">
        <v>2020303402</v>
      </c>
      <c r="D134" s="53" t="s">
        <v>141</v>
      </c>
      <c r="E134" s="53" t="s">
        <v>140</v>
      </c>
      <c r="F134" s="53" t="s">
        <v>53</v>
      </c>
      <c r="G134" s="53"/>
    </row>
    <row r="135" ht="20.25" spans="1:7">
      <c r="A135" s="63"/>
      <c r="B135" s="53">
        <v>20203033</v>
      </c>
      <c r="C135" s="53">
        <v>2019213237</v>
      </c>
      <c r="D135" s="53" t="s">
        <v>142</v>
      </c>
      <c r="E135" s="53" t="s">
        <v>138</v>
      </c>
      <c r="F135" s="53" t="s">
        <v>111</v>
      </c>
      <c r="G135" s="53">
        <v>6</v>
      </c>
    </row>
    <row r="136" ht="20.25" spans="1:7">
      <c r="A136" s="63"/>
      <c r="B136" s="53"/>
      <c r="C136" s="53"/>
      <c r="D136" s="53"/>
      <c r="E136" s="53" t="s">
        <v>143</v>
      </c>
      <c r="F136" s="53" t="s">
        <v>111</v>
      </c>
      <c r="G136" s="53"/>
    </row>
    <row r="137" ht="20.25" spans="1:7">
      <c r="A137" s="63"/>
      <c r="B137" s="53"/>
      <c r="C137" s="53">
        <v>2020303345</v>
      </c>
      <c r="D137" s="53" t="s">
        <v>144</v>
      </c>
      <c r="E137" s="53" t="s">
        <v>145</v>
      </c>
      <c r="F137" s="53" t="s">
        <v>34</v>
      </c>
      <c r="G137" s="53"/>
    </row>
  </sheetData>
  <autoFilter ref="A2:I137">
    <filterColumn colId="0">
      <customFilters>
        <customFilter operator="equal" val="经济管理学院"/>
      </customFilters>
    </filterColumn>
    <extLst/>
  </autoFilter>
  <sortState ref="A252:G262">
    <sortCondition ref="A252"/>
  </sortState>
  <mergeCells count="97">
    <mergeCell ref="A1:G1"/>
    <mergeCell ref="A3:A137"/>
    <mergeCell ref="B3:B4"/>
    <mergeCell ref="B5:B35"/>
    <mergeCell ref="B36:B68"/>
    <mergeCell ref="B69:B73"/>
    <mergeCell ref="B74:B76"/>
    <mergeCell ref="B77:B80"/>
    <mergeCell ref="B82:B83"/>
    <mergeCell ref="B84:B93"/>
    <mergeCell ref="B94:B112"/>
    <mergeCell ref="B113:B114"/>
    <mergeCell ref="B115:B120"/>
    <mergeCell ref="B122:B127"/>
    <mergeCell ref="B128:B129"/>
    <mergeCell ref="B130:B132"/>
    <mergeCell ref="B133:B134"/>
    <mergeCell ref="B135:B137"/>
    <mergeCell ref="C5:C13"/>
    <mergeCell ref="C14:C18"/>
    <mergeCell ref="C19:C26"/>
    <mergeCell ref="C27:C28"/>
    <mergeCell ref="C29:C33"/>
    <mergeCell ref="C36:C44"/>
    <mergeCell ref="C45:C53"/>
    <mergeCell ref="C54:C62"/>
    <mergeCell ref="C63:C68"/>
    <mergeCell ref="C69:C71"/>
    <mergeCell ref="C72:C73"/>
    <mergeCell ref="C74:C76"/>
    <mergeCell ref="C77:C79"/>
    <mergeCell ref="C84:C85"/>
    <mergeCell ref="C86:C87"/>
    <mergeCell ref="C88:C89"/>
    <mergeCell ref="C90:C91"/>
    <mergeCell ref="C92:C93"/>
    <mergeCell ref="C94:C103"/>
    <mergeCell ref="C104:C109"/>
    <mergeCell ref="C113:C114"/>
    <mergeCell ref="C115:C120"/>
    <mergeCell ref="C122:C123"/>
    <mergeCell ref="C124:C127"/>
    <mergeCell ref="C130:C132"/>
    <mergeCell ref="C135:C136"/>
    <mergeCell ref="D5:D13"/>
    <mergeCell ref="D14:D18"/>
    <mergeCell ref="D19:D26"/>
    <mergeCell ref="D27:D28"/>
    <mergeCell ref="D29:D33"/>
    <mergeCell ref="D36:D44"/>
    <mergeCell ref="D45:D53"/>
    <mergeCell ref="D54:D62"/>
    <mergeCell ref="D63:D68"/>
    <mergeCell ref="D69:D71"/>
    <mergeCell ref="D72:D73"/>
    <mergeCell ref="D74:D76"/>
    <mergeCell ref="D77:D79"/>
    <mergeCell ref="D84:D85"/>
    <mergeCell ref="D86:D87"/>
    <mergeCell ref="D88:D89"/>
    <mergeCell ref="D90:D91"/>
    <mergeCell ref="D92:D93"/>
    <mergeCell ref="D94:D103"/>
    <mergeCell ref="D104:D109"/>
    <mergeCell ref="D113:D114"/>
    <mergeCell ref="D115:D120"/>
    <mergeCell ref="D122:D123"/>
    <mergeCell ref="D124:D127"/>
    <mergeCell ref="D130:D132"/>
    <mergeCell ref="D135:D136"/>
    <mergeCell ref="G5:G13"/>
    <mergeCell ref="G14:G18"/>
    <mergeCell ref="G19:G26"/>
    <mergeCell ref="G27:G28"/>
    <mergeCell ref="G29:G33"/>
    <mergeCell ref="G36:G44"/>
    <mergeCell ref="G45:G53"/>
    <mergeCell ref="G54:G62"/>
    <mergeCell ref="G63:G68"/>
    <mergeCell ref="G69:G71"/>
    <mergeCell ref="G72:G73"/>
    <mergeCell ref="G74:G76"/>
    <mergeCell ref="G77:G79"/>
    <mergeCell ref="G84:G85"/>
    <mergeCell ref="G86:G87"/>
    <mergeCell ref="G88:G89"/>
    <mergeCell ref="G90:G91"/>
    <mergeCell ref="G92:G93"/>
    <mergeCell ref="G94:G103"/>
    <mergeCell ref="G104:G109"/>
    <mergeCell ref="G113:G114"/>
    <mergeCell ref="G115:G120"/>
    <mergeCell ref="G122:G127"/>
    <mergeCell ref="G128:G129"/>
    <mergeCell ref="G130:G132"/>
    <mergeCell ref="G133:G134"/>
    <mergeCell ref="G135:G137"/>
  </mergeCells>
  <pageMargins left="0.75" right="0.75" top="1" bottom="1" header="0.5" footer="0.5"/>
  <pageSetup paperSize="9" orientation="portrait"/>
  <headerFooter/>
  <ignoredErrors>
    <ignoredError sqref="B3:C13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D27" sqref="D27"/>
    </sheetView>
  </sheetViews>
  <sheetFormatPr defaultColWidth="9" defaultRowHeight="13.5" outlineLevelCol="7"/>
  <cols>
    <col min="1" max="1" width="21.6666666666667" style="23" customWidth="1"/>
    <col min="2" max="2" width="12.5583333333333" style="23" customWidth="1"/>
    <col min="3" max="3" width="15.5583333333333" style="23" customWidth="1"/>
    <col min="4" max="4" width="9.66666666666667" style="23" customWidth="1"/>
    <col min="5" max="5" width="36.6666666666667" style="23" customWidth="1"/>
    <col min="6" max="7" width="8.33333333333333" style="23" customWidth="1"/>
    <col min="8" max="8" width="15.6666666666667" style="23" customWidth="1"/>
    <col min="9" max="16384" width="9" style="23"/>
  </cols>
  <sheetData>
    <row r="1" s="66" customFormat="1" ht="22.5" spans="1:8">
      <c r="A1" s="68" t="s">
        <v>146</v>
      </c>
      <c r="B1" s="69"/>
      <c r="C1" s="69"/>
      <c r="D1" s="69"/>
      <c r="E1" s="69"/>
      <c r="F1" s="69"/>
      <c r="G1" s="69"/>
      <c r="H1" s="69"/>
    </row>
    <row r="2" s="67" customFormat="1" ht="20.25" spans="1:8">
      <c r="A2" s="70" t="s">
        <v>14</v>
      </c>
      <c r="B2" s="4" t="s">
        <v>16</v>
      </c>
      <c r="C2" s="4" t="s">
        <v>25</v>
      </c>
      <c r="D2" s="4" t="s">
        <v>27</v>
      </c>
      <c r="E2" s="4" t="s">
        <v>26</v>
      </c>
      <c r="F2" s="4" t="s">
        <v>147</v>
      </c>
      <c r="G2" s="71" t="s">
        <v>148</v>
      </c>
      <c r="H2" s="4" t="s">
        <v>21</v>
      </c>
    </row>
    <row r="3" s="66" customFormat="1" ht="18.75" spans="1:8">
      <c r="A3" s="6" t="s">
        <v>2</v>
      </c>
      <c r="B3" s="72">
        <v>20222933</v>
      </c>
      <c r="C3" s="72">
        <v>2022293334</v>
      </c>
      <c r="D3" s="72" t="s">
        <v>149</v>
      </c>
      <c r="E3" s="72" t="s">
        <v>110</v>
      </c>
      <c r="F3" s="73" t="s">
        <v>150</v>
      </c>
      <c r="G3" s="72">
        <v>11.16</v>
      </c>
      <c r="H3" s="72" t="s">
        <v>151</v>
      </c>
    </row>
    <row r="4" s="66" customFormat="1" ht="18.75" spans="1:8">
      <c r="A4" s="6"/>
      <c r="B4" s="72"/>
      <c r="C4" s="72">
        <v>2022293335</v>
      </c>
      <c r="D4" s="72" t="s">
        <v>152</v>
      </c>
      <c r="E4" s="72" t="s">
        <v>110</v>
      </c>
      <c r="F4" s="73" t="s">
        <v>150</v>
      </c>
      <c r="G4" s="72">
        <v>11.16</v>
      </c>
      <c r="H4" s="72" t="s">
        <v>151</v>
      </c>
    </row>
    <row r="5" s="66" customFormat="1" ht="18.75" spans="1:8">
      <c r="A5" s="6"/>
      <c r="B5" s="72"/>
      <c r="C5" s="6">
        <v>2022293337</v>
      </c>
      <c r="D5" s="6" t="s">
        <v>153</v>
      </c>
      <c r="E5" s="72" t="s">
        <v>110</v>
      </c>
      <c r="F5" s="73" t="s">
        <v>150</v>
      </c>
      <c r="G5" s="72">
        <v>11.16</v>
      </c>
      <c r="H5" s="72" t="s">
        <v>151</v>
      </c>
    </row>
    <row r="6" s="66" customFormat="1" ht="18.75" spans="1:8">
      <c r="A6" s="6"/>
      <c r="B6" s="72"/>
      <c r="C6" s="6">
        <v>2022293326</v>
      </c>
      <c r="D6" s="6" t="s">
        <v>154</v>
      </c>
      <c r="E6" s="72" t="s">
        <v>110</v>
      </c>
      <c r="F6" s="73" t="s">
        <v>150</v>
      </c>
      <c r="G6" s="72">
        <v>11.16</v>
      </c>
      <c r="H6" s="72" t="s">
        <v>151</v>
      </c>
    </row>
    <row r="7" s="66" customFormat="1" ht="18.75" spans="1:8">
      <c r="A7" s="6"/>
      <c r="B7" s="72"/>
      <c r="C7" s="6">
        <v>2022293328</v>
      </c>
      <c r="D7" s="6" t="s">
        <v>155</v>
      </c>
      <c r="E7" s="72" t="s">
        <v>110</v>
      </c>
      <c r="F7" s="73" t="s">
        <v>150</v>
      </c>
      <c r="G7" s="72">
        <v>11.16</v>
      </c>
      <c r="H7" s="72" t="s">
        <v>151</v>
      </c>
    </row>
    <row r="8" ht="18.75" spans="1:8">
      <c r="A8" s="6"/>
      <c r="B8" s="72">
        <v>20202332</v>
      </c>
      <c r="C8" s="72">
        <v>2020233214</v>
      </c>
      <c r="D8" s="72" t="s">
        <v>156</v>
      </c>
      <c r="E8" s="72" t="s">
        <v>129</v>
      </c>
      <c r="F8" s="73" t="s">
        <v>150</v>
      </c>
      <c r="G8" s="72">
        <v>11.14</v>
      </c>
      <c r="H8" s="6"/>
    </row>
    <row r="9" ht="18.75" spans="1:8">
      <c r="A9" s="6"/>
      <c r="B9" s="72"/>
      <c r="C9" s="72">
        <v>2020233216</v>
      </c>
      <c r="D9" s="72" t="s">
        <v>157</v>
      </c>
      <c r="E9" s="72" t="s">
        <v>129</v>
      </c>
      <c r="F9" s="73" t="s">
        <v>150</v>
      </c>
      <c r="G9" s="72">
        <v>11.14</v>
      </c>
      <c r="H9" s="6"/>
    </row>
    <row r="10" ht="18.75" spans="1:8">
      <c r="A10" s="6"/>
      <c r="B10" s="72"/>
      <c r="C10" s="6">
        <v>2020233210</v>
      </c>
      <c r="D10" s="6" t="s">
        <v>158</v>
      </c>
      <c r="E10" s="72" t="s">
        <v>129</v>
      </c>
      <c r="F10" s="73" t="s">
        <v>150</v>
      </c>
      <c r="G10" s="72">
        <v>11.14</v>
      </c>
      <c r="H10" s="6"/>
    </row>
    <row r="11" ht="18.75" spans="1:8">
      <c r="A11" s="6"/>
      <c r="B11" s="72"/>
      <c r="C11" s="6">
        <v>2020233232</v>
      </c>
      <c r="D11" s="6" t="s">
        <v>159</v>
      </c>
      <c r="E11" s="72" t="s">
        <v>129</v>
      </c>
      <c r="F11" s="73" t="s">
        <v>150</v>
      </c>
      <c r="G11" s="72">
        <v>11.14</v>
      </c>
      <c r="H11" s="6"/>
    </row>
    <row r="12" ht="18.75" spans="1:8">
      <c r="A12" s="6"/>
      <c r="B12" s="72"/>
      <c r="C12" s="6">
        <v>2020233206</v>
      </c>
      <c r="D12" s="6" t="s">
        <v>33</v>
      </c>
      <c r="E12" s="72" t="s">
        <v>129</v>
      </c>
      <c r="F12" s="73" t="s">
        <v>160</v>
      </c>
      <c r="G12" s="72">
        <v>11.14</v>
      </c>
      <c r="H12" s="6"/>
    </row>
    <row r="13" ht="18.75" spans="1:8">
      <c r="A13" s="6"/>
      <c r="B13" s="72"/>
      <c r="C13" s="6">
        <v>2020233229</v>
      </c>
      <c r="D13" s="6" t="s">
        <v>161</v>
      </c>
      <c r="E13" s="72" t="s">
        <v>129</v>
      </c>
      <c r="F13" s="73" t="s">
        <v>160</v>
      </c>
      <c r="G13" s="72">
        <v>11.14</v>
      </c>
      <c r="H13" s="6"/>
    </row>
    <row r="14" ht="18.75" spans="1:8">
      <c r="A14" s="6"/>
      <c r="B14" s="72"/>
      <c r="C14" s="6">
        <v>2020233235</v>
      </c>
      <c r="D14" s="6" t="s">
        <v>162</v>
      </c>
      <c r="E14" s="72" t="s">
        <v>129</v>
      </c>
      <c r="F14" s="73" t="s">
        <v>160</v>
      </c>
      <c r="G14" s="72">
        <v>11.14</v>
      </c>
      <c r="H14" s="6"/>
    </row>
    <row r="15" s="66" customFormat="1" ht="18.75" spans="1:8">
      <c r="A15" s="6"/>
      <c r="B15" s="72"/>
      <c r="C15" s="6"/>
      <c r="D15" s="6"/>
      <c r="E15" s="72" t="s">
        <v>130</v>
      </c>
      <c r="F15" s="73" t="s">
        <v>150</v>
      </c>
      <c r="G15" s="72">
        <v>11.17</v>
      </c>
      <c r="H15" s="6"/>
    </row>
  </sheetData>
  <mergeCells count="6">
    <mergeCell ref="A1:H1"/>
    <mergeCell ref="A3:A15"/>
    <mergeCell ref="B3:B7"/>
    <mergeCell ref="B8:B15"/>
    <mergeCell ref="C14:C15"/>
    <mergeCell ref="D14:D15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"/>
  <sheetViews>
    <sheetView zoomScale="64" zoomScaleNormal="64" workbookViewId="0">
      <selection activeCell="R28" sqref="R28"/>
    </sheetView>
  </sheetViews>
  <sheetFormatPr defaultColWidth="9" defaultRowHeight="13.5"/>
  <cols>
    <col min="1" max="1" width="25.4416666666667" style="23" customWidth="1"/>
    <col min="2" max="2" width="8.33333333333333" style="47" customWidth="1"/>
    <col min="3" max="3" width="18" style="23" customWidth="1"/>
    <col min="4" max="13" width="7.44166666666667" style="23" customWidth="1"/>
    <col min="14" max="15" width="9.66666666666667" style="23" customWidth="1"/>
    <col min="16" max="16" width="17.1083333333333" style="23" customWidth="1"/>
    <col min="17" max="17" width="44.6666666666667" style="23" customWidth="1"/>
    <col min="18" max="18" width="67.4416666666667" style="23" customWidth="1"/>
    <col min="19" max="16384" width="9" style="23"/>
  </cols>
  <sheetData>
    <row r="1" s="44" customFormat="1" ht="22.5" spans="1:20">
      <c r="A1" s="48" t="s">
        <v>163</v>
      </c>
      <c r="B1" s="49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60"/>
      <c r="T1" s="60"/>
    </row>
    <row r="2" s="45" customFormat="1" ht="60.75" spans="1:19">
      <c r="A2" s="4" t="s">
        <v>14</v>
      </c>
      <c r="B2" s="4" t="s">
        <v>15</v>
      </c>
      <c r="C2" s="4" t="s">
        <v>16</v>
      </c>
      <c r="D2" s="51" t="s">
        <v>164</v>
      </c>
      <c r="E2" s="51" t="s">
        <v>165</v>
      </c>
      <c r="F2" s="51" t="s">
        <v>166</v>
      </c>
      <c r="G2" s="51" t="s">
        <v>167</v>
      </c>
      <c r="H2" s="51" t="s">
        <v>168</v>
      </c>
      <c r="I2" s="51" t="s">
        <v>169</v>
      </c>
      <c r="J2" s="51" t="s">
        <v>170</v>
      </c>
      <c r="K2" s="51" t="s">
        <v>171</v>
      </c>
      <c r="L2" s="51" t="s">
        <v>172</v>
      </c>
      <c r="M2" s="51" t="s">
        <v>173</v>
      </c>
      <c r="N2" s="51" t="s">
        <v>174</v>
      </c>
      <c r="O2" s="56" t="s">
        <v>175</v>
      </c>
      <c r="P2" s="51" t="s">
        <v>176</v>
      </c>
      <c r="Q2" s="4" t="s">
        <v>21</v>
      </c>
      <c r="R2" s="4" t="s">
        <v>177</v>
      </c>
      <c r="S2" s="61"/>
    </row>
    <row r="3" s="46" customFormat="1" ht="20.25" spans="1:18">
      <c r="A3" s="52" t="s">
        <v>2</v>
      </c>
      <c r="B3" s="52">
        <v>1</v>
      </c>
      <c r="C3" s="53">
        <v>20222331</v>
      </c>
      <c r="D3" s="53" t="s">
        <v>178</v>
      </c>
      <c r="E3" s="53" t="s">
        <v>178</v>
      </c>
      <c r="F3" s="53">
        <v>4.8</v>
      </c>
      <c r="G3" s="53">
        <v>5</v>
      </c>
      <c r="H3" s="53">
        <v>5</v>
      </c>
      <c r="I3" s="53">
        <v>0</v>
      </c>
      <c r="J3" s="53">
        <v>5</v>
      </c>
      <c r="K3" s="53">
        <v>4</v>
      </c>
      <c r="L3" s="53" t="s">
        <v>178</v>
      </c>
      <c r="M3" s="53" t="s">
        <v>178</v>
      </c>
      <c r="N3" s="57">
        <f t="shared" ref="N3:N34" si="0">SUM(D3:M3)</f>
        <v>23.8</v>
      </c>
      <c r="O3" s="58">
        <f t="shared" ref="O3:O34" si="1">AVERAGE(D3:K3)</f>
        <v>3.96666666666667</v>
      </c>
      <c r="P3" s="59">
        <f>RANK(O3,$O$3:$O$13,0)</f>
        <v>11</v>
      </c>
      <c r="Q3" s="62"/>
      <c r="R3" s="53" t="s">
        <v>179</v>
      </c>
    </row>
    <row r="4" s="46" customFormat="1" ht="20.25" spans="1:18">
      <c r="A4" s="52"/>
      <c r="B4" s="52">
        <v>2</v>
      </c>
      <c r="C4" s="53">
        <v>20222332</v>
      </c>
      <c r="D4" s="53" t="s">
        <v>178</v>
      </c>
      <c r="E4" s="53" t="s">
        <v>178</v>
      </c>
      <c r="F4" s="53">
        <v>5</v>
      </c>
      <c r="G4" s="53">
        <v>5</v>
      </c>
      <c r="H4" s="53">
        <v>5</v>
      </c>
      <c r="I4" s="53">
        <v>2</v>
      </c>
      <c r="J4" s="53">
        <v>5</v>
      </c>
      <c r="K4" s="53">
        <v>4</v>
      </c>
      <c r="L4" s="53" t="s">
        <v>178</v>
      </c>
      <c r="M4" s="53" t="s">
        <v>178</v>
      </c>
      <c r="N4" s="57">
        <f t="shared" si="0"/>
        <v>26</v>
      </c>
      <c r="O4" s="58">
        <f t="shared" si="1"/>
        <v>4.33333333333333</v>
      </c>
      <c r="P4" s="59">
        <f t="shared" ref="P4:P13" si="2">RANK(O4,$O$3:$O$13,0)</f>
        <v>9</v>
      </c>
      <c r="Q4" s="62"/>
      <c r="R4" s="53" t="s">
        <v>179</v>
      </c>
    </row>
    <row r="5" s="46" customFormat="1" ht="20.25" spans="1:18">
      <c r="A5" s="52"/>
      <c r="B5" s="52">
        <v>3</v>
      </c>
      <c r="C5" s="53">
        <v>20222333</v>
      </c>
      <c r="D5" s="53" t="s">
        <v>178</v>
      </c>
      <c r="E5" s="53" t="s">
        <v>178</v>
      </c>
      <c r="F5" s="53">
        <v>5</v>
      </c>
      <c r="G5" s="53">
        <v>4.5</v>
      </c>
      <c r="H5" s="53">
        <v>5</v>
      </c>
      <c r="I5" s="53">
        <v>1</v>
      </c>
      <c r="J5" s="53">
        <v>5</v>
      </c>
      <c r="K5" s="53">
        <v>4</v>
      </c>
      <c r="L5" s="53" t="s">
        <v>178</v>
      </c>
      <c r="M5" s="53" t="s">
        <v>178</v>
      </c>
      <c r="N5" s="57">
        <f t="shared" si="0"/>
        <v>24.5</v>
      </c>
      <c r="O5" s="58">
        <f t="shared" si="1"/>
        <v>4.08333333333333</v>
      </c>
      <c r="P5" s="59">
        <f t="shared" si="2"/>
        <v>10</v>
      </c>
      <c r="Q5" s="62"/>
      <c r="R5" s="53" t="s">
        <v>179</v>
      </c>
    </row>
    <row r="6" s="46" customFormat="1" ht="20.25" spans="1:18">
      <c r="A6" s="52"/>
      <c r="B6" s="52">
        <v>4</v>
      </c>
      <c r="C6" s="53">
        <v>20222931</v>
      </c>
      <c r="D6" s="53" t="s">
        <v>178</v>
      </c>
      <c r="E6" s="53" t="s">
        <v>178</v>
      </c>
      <c r="F6" s="53" t="s">
        <v>178</v>
      </c>
      <c r="G6" s="53" t="s">
        <v>178</v>
      </c>
      <c r="H6" s="53">
        <v>4.6</v>
      </c>
      <c r="I6" s="53">
        <v>5</v>
      </c>
      <c r="J6" s="53">
        <v>5</v>
      </c>
      <c r="K6" s="53">
        <v>5</v>
      </c>
      <c r="L6" s="53">
        <v>4.4</v>
      </c>
      <c r="M6" s="53">
        <v>5</v>
      </c>
      <c r="N6" s="57">
        <f t="shared" si="0"/>
        <v>29</v>
      </c>
      <c r="O6" s="58">
        <f t="shared" si="1"/>
        <v>4.9</v>
      </c>
      <c r="P6" s="59">
        <f t="shared" si="2"/>
        <v>8</v>
      </c>
      <c r="Q6" s="62"/>
      <c r="R6" s="62"/>
    </row>
    <row r="7" s="46" customFormat="1" ht="20.25" spans="1:18">
      <c r="A7" s="52"/>
      <c r="B7" s="52">
        <v>5</v>
      </c>
      <c r="C7" s="53">
        <v>20222932</v>
      </c>
      <c r="D7" s="53" t="s">
        <v>178</v>
      </c>
      <c r="E7" s="53" t="s">
        <v>178</v>
      </c>
      <c r="F7" s="53" t="s">
        <v>178</v>
      </c>
      <c r="G7" s="53" t="s">
        <v>178</v>
      </c>
      <c r="H7" s="53">
        <v>5</v>
      </c>
      <c r="I7" s="53">
        <v>5</v>
      </c>
      <c r="J7" s="53">
        <v>5</v>
      </c>
      <c r="K7" s="53">
        <v>5</v>
      </c>
      <c r="L7" s="53">
        <v>5</v>
      </c>
      <c r="M7" s="53">
        <v>5</v>
      </c>
      <c r="N7" s="57">
        <f t="shared" si="0"/>
        <v>30</v>
      </c>
      <c r="O7" s="58">
        <f t="shared" si="1"/>
        <v>5</v>
      </c>
      <c r="P7" s="59">
        <f t="shared" si="2"/>
        <v>1</v>
      </c>
      <c r="Q7" s="62"/>
      <c r="R7" s="62"/>
    </row>
    <row r="8" s="46" customFormat="1" ht="20.25" spans="1:18">
      <c r="A8" s="52"/>
      <c r="B8" s="52">
        <v>6</v>
      </c>
      <c r="C8" s="53">
        <v>20222933</v>
      </c>
      <c r="D8" s="53" t="s">
        <v>178</v>
      </c>
      <c r="E8" s="53" t="s">
        <v>178</v>
      </c>
      <c r="F8" s="53" t="s">
        <v>178</v>
      </c>
      <c r="G8" s="53" t="s">
        <v>178</v>
      </c>
      <c r="H8" s="53">
        <v>5</v>
      </c>
      <c r="I8" s="53">
        <v>5</v>
      </c>
      <c r="J8" s="53">
        <v>5</v>
      </c>
      <c r="K8" s="53">
        <v>5</v>
      </c>
      <c r="L8" s="53">
        <v>5</v>
      </c>
      <c r="M8" s="53">
        <v>5</v>
      </c>
      <c r="N8" s="57">
        <f t="shared" si="0"/>
        <v>30</v>
      </c>
      <c r="O8" s="58">
        <f t="shared" si="1"/>
        <v>5</v>
      </c>
      <c r="P8" s="59">
        <f t="shared" si="2"/>
        <v>1</v>
      </c>
      <c r="Q8" s="62"/>
      <c r="R8" s="62"/>
    </row>
    <row r="9" s="46" customFormat="1" ht="20.25" spans="1:19">
      <c r="A9" s="52"/>
      <c r="B9" s="52">
        <v>7</v>
      </c>
      <c r="C9" s="53">
        <v>20222934</v>
      </c>
      <c r="D9" s="53" t="s">
        <v>178</v>
      </c>
      <c r="E9" s="53" t="s">
        <v>178</v>
      </c>
      <c r="F9" s="53" t="s">
        <v>178</v>
      </c>
      <c r="G9" s="53" t="s">
        <v>178</v>
      </c>
      <c r="H9" s="53">
        <v>5</v>
      </c>
      <c r="I9" s="53">
        <v>5</v>
      </c>
      <c r="J9" s="53">
        <v>5</v>
      </c>
      <c r="K9" s="53">
        <v>5</v>
      </c>
      <c r="L9" s="53">
        <v>5</v>
      </c>
      <c r="M9" s="53">
        <v>5</v>
      </c>
      <c r="N9" s="57">
        <f t="shared" si="0"/>
        <v>30</v>
      </c>
      <c r="O9" s="58">
        <f t="shared" si="1"/>
        <v>5</v>
      </c>
      <c r="P9" s="59">
        <f t="shared" si="2"/>
        <v>1</v>
      </c>
      <c r="Q9" s="62"/>
      <c r="R9" s="63"/>
      <c r="S9" s="64"/>
    </row>
    <row r="10" s="46" customFormat="1" ht="20.25" spans="1:18">
      <c r="A10" s="52"/>
      <c r="B10" s="52">
        <v>8</v>
      </c>
      <c r="C10" s="53">
        <v>20222941</v>
      </c>
      <c r="D10" s="53" t="s">
        <v>178</v>
      </c>
      <c r="E10" s="53" t="s">
        <v>178</v>
      </c>
      <c r="F10" s="53" t="s">
        <v>178</v>
      </c>
      <c r="G10" s="53" t="s">
        <v>178</v>
      </c>
      <c r="H10" s="53">
        <v>5</v>
      </c>
      <c r="I10" s="53">
        <v>5</v>
      </c>
      <c r="J10" s="53">
        <v>5</v>
      </c>
      <c r="K10" s="53">
        <v>5</v>
      </c>
      <c r="L10" s="53" t="s">
        <v>178</v>
      </c>
      <c r="M10" s="53" t="s">
        <v>178</v>
      </c>
      <c r="N10" s="57">
        <f t="shared" si="0"/>
        <v>20</v>
      </c>
      <c r="O10" s="58">
        <f t="shared" si="1"/>
        <v>5</v>
      </c>
      <c r="P10" s="59">
        <f t="shared" si="2"/>
        <v>1</v>
      </c>
      <c r="Q10" s="62"/>
      <c r="R10" s="62"/>
    </row>
    <row r="11" s="46" customFormat="1" ht="20.25" spans="1:18">
      <c r="A11" s="52"/>
      <c r="B11" s="52">
        <v>9</v>
      </c>
      <c r="C11" s="53">
        <v>20223031</v>
      </c>
      <c r="D11" s="53" t="s">
        <v>178</v>
      </c>
      <c r="E11" s="53" t="s">
        <v>178</v>
      </c>
      <c r="F11" s="53">
        <v>5</v>
      </c>
      <c r="G11" s="53">
        <v>5</v>
      </c>
      <c r="H11" s="53">
        <v>5</v>
      </c>
      <c r="I11" s="53">
        <v>5</v>
      </c>
      <c r="J11" s="53">
        <v>5</v>
      </c>
      <c r="K11" s="53">
        <v>5</v>
      </c>
      <c r="L11" s="53" t="s">
        <v>178</v>
      </c>
      <c r="M11" s="53" t="s">
        <v>178</v>
      </c>
      <c r="N11" s="57">
        <f t="shared" si="0"/>
        <v>30</v>
      </c>
      <c r="O11" s="58">
        <f t="shared" si="1"/>
        <v>5</v>
      </c>
      <c r="P11" s="59">
        <f t="shared" si="2"/>
        <v>1</v>
      </c>
      <c r="Q11" s="62"/>
      <c r="R11" s="62"/>
    </row>
    <row r="12" s="46" customFormat="1" ht="20.25" spans="1:19">
      <c r="A12" s="52"/>
      <c r="B12" s="52">
        <v>10</v>
      </c>
      <c r="C12" s="53">
        <v>20223032</v>
      </c>
      <c r="D12" s="53" t="s">
        <v>178</v>
      </c>
      <c r="E12" s="53" t="s">
        <v>178</v>
      </c>
      <c r="F12" s="53" t="s">
        <v>178</v>
      </c>
      <c r="G12" s="53" t="s">
        <v>178</v>
      </c>
      <c r="H12" s="53">
        <v>5</v>
      </c>
      <c r="I12" s="53">
        <v>5</v>
      </c>
      <c r="J12" s="53">
        <v>5</v>
      </c>
      <c r="K12" s="53">
        <v>5</v>
      </c>
      <c r="L12" s="53" t="s">
        <v>178</v>
      </c>
      <c r="M12" s="53" t="s">
        <v>178</v>
      </c>
      <c r="N12" s="57">
        <f t="shared" si="0"/>
        <v>20</v>
      </c>
      <c r="O12" s="58">
        <f t="shared" si="1"/>
        <v>5</v>
      </c>
      <c r="P12" s="59">
        <f t="shared" si="2"/>
        <v>1</v>
      </c>
      <c r="Q12" s="62"/>
      <c r="R12" s="62"/>
      <c r="S12" s="65"/>
    </row>
    <row r="13" s="46" customFormat="1" ht="20.25" spans="1:19">
      <c r="A13" s="52"/>
      <c r="B13" s="52">
        <v>11</v>
      </c>
      <c r="C13" s="53">
        <v>20223033</v>
      </c>
      <c r="D13" s="53" t="s">
        <v>178</v>
      </c>
      <c r="E13" s="53" t="s">
        <v>178</v>
      </c>
      <c r="F13" s="53" t="s">
        <v>178</v>
      </c>
      <c r="G13" s="53" t="s">
        <v>178</v>
      </c>
      <c r="H13" s="53">
        <v>5</v>
      </c>
      <c r="I13" s="53">
        <v>5</v>
      </c>
      <c r="J13" s="53">
        <v>5</v>
      </c>
      <c r="K13" s="53">
        <v>5</v>
      </c>
      <c r="L13" s="53" t="s">
        <v>178</v>
      </c>
      <c r="M13" s="53" t="s">
        <v>178</v>
      </c>
      <c r="N13" s="57">
        <f t="shared" si="0"/>
        <v>20</v>
      </c>
      <c r="O13" s="58">
        <f t="shared" si="1"/>
        <v>5</v>
      </c>
      <c r="P13" s="59">
        <f t="shared" si="2"/>
        <v>1</v>
      </c>
      <c r="Q13" s="62"/>
      <c r="R13" s="62"/>
      <c r="S13" s="65"/>
    </row>
    <row r="14" ht="20.25" spans="1:18">
      <c r="A14" s="54"/>
      <c r="B14" s="55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</row>
  </sheetData>
  <mergeCells count="2">
    <mergeCell ref="A1:R1"/>
    <mergeCell ref="A3:A13"/>
  </mergeCells>
  <pageMargins left="0.75" right="0.75" top="1" bottom="1" header="0.5" footer="0.5"/>
  <headerFooter/>
  <ignoredErrors>
    <ignoredError sqref="O3:O13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8"/>
  <sheetViews>
    <sheetView workbookViewId="0">
      <selection activeCell="C17" sqref="C17"/>
    </sheetView>
  </sheetViews>
  <sheetFormatPr defaultColWidth="9" defaultRowHeight="13.5" outlineLevelCol="6"/>
  <cols>
    <col min="1" max="1" width="18.6666666666667" customWidth="1"/>
    <col min="2" max="2" width="15.5583333333333" customWidth="1"/>
    <col min="3" max="3" width="30.6666666666667" customWidth="1"/>
    <col min="4" max="4" width="15.4416666666667" style="23" customWidth="1"/>
    <col min="5" max="5" width="15.4416666666667" customWidth="1"/>
  </cols>
  <sheetData>
    <row r="1" ht="22.5" spans="1:6">
      <c r="A1" s="3" t="s">
        <v>180</v>
      </c>
      <c r="B1" s="3"/>
      <c r="C1" s="3"/>
      <c r="D1" s="3"/>
      <c r="E1" s="3"/>
      <c r="F1" s="23"/>
    </row>
    <row r="2" ht="20.25" spans="1:5">
      <c r="A2" s="24" t="s">
        <v>14</v>
      </c>
      <c r="B2" s="25" t="s">
        <v>181</v>
      </c>
      <c r="C2" s="25" t="s">
        <v>27</v>
      </c>
      <c r="D2" s="26" t="s">
        <v>182</v>
      </c>
      <c r="E2" s="25" t="s">
        <v>29</v>
      </c>
    </row>
    <row r="3" ht="18.75" spans="1:7">
      <c r="A3" s="6" t="s">
        <v>2</v>
      </c>
      <c r="B3" s="27">
        <v>20222331</v>
      </c>
      <c r="C3" s="27" t="s">
        <v>183</v>
      </c>
      <c r="D3" s="27">
        <v>11.14</v>
      </c>
      <c r="E3" s="27">
        <v>2</v>
      </c>
      <c r="F3" s="28"/>
      <c r="G3" s="28"/>
    </row>
    <row r="4" ht="18.75" spans="1:7">
      <c r="A4" s="6"/>
      <c r="B4" s="27">
        <v>20222931</v>
      </c>
      <c r="C4" s="27" t="s">
        <v>116</v>
      </c>
      <c r="D4" s="27">
        <v>11.15</v>
      </c>
      <c r="E4" s="27">
        <v>2</v>
      </c>
      <c r="F4" s="28"/>
      <c r="G4" s="28"/>
    </row>
    <row r="5" ht="18.75" spans="1:7">
      <c r="A5" s="6"/>
      <c r="B5" s="27">
        <v>20222931</v>
      </c>
      <c r="C5" s="27" t="s">
        <v>184</v>
      </c>
      <c r="D5" s="27">
        <v>11.15</v>
      </c>
      <c r="E5" s="27">
        <v>2</v>
      </c>
      <c r="F5" s="28"/>
      <c r="G5" s="28"/>
    </row>
    <row r="6" ht="18.75" spans="1:7">
      <c r="A6" s="6"/>
      <c r="B6" s="27">
        <v>20222931</v>
      </c>
      <c r="C6" s="27" t="s">
        <v>105</v>
      </c>
      <c r="D6" s="27">
        <v>11.17</v>
      </c>
      <c r="E6" s="27">
        <v>2</v>
      </c>
      <c r="F6" s="28"/>
      <c r="G6" s="28"/>
    </row>
    <row r="7" ht="18.75" spans="1:7">
      <c r="A7" s="6"/>
      <c r="B7" s="27">
        <v>20222931</v>
      </c>
      <c r="C7" s="27" t="s">
        <v>117</v>
      </c>
      <c r="D7" s="27">
        <v>11.17</v>
      </c>
      <c r="E7" s="27">
        <v>1</v>
      </c>
      <c r="F7" s="28"/>
      <c r="G7" s="28"/>
    </row>
    <row r="8" ht="18.75" spans="1:7">
      <c r="A8" s="6"/>
      <c r="B8" s="27">
        <v>20222931</v>
      </c>
      <c r="C8" s="29" t="s">
        <v>185</v>
      </c>
      <c r="D8" s="27">
        <v>11.17</v>
      </c>
      <c r="E8" s="27">
        <v>1</v>
      </c>
      <c r="F8" s="28"/>
      <c r="G8" s="28"/>
    </row>
    <row r="9" ht="18.75" spans="1:7">
      <c r="A9" s="30"/>
      <c r="B9" s="31"/>
      <c r="C9" s="32"/>
      <c r="D9" s="32"/>
      <c r="E9" s="32"/>
      <c r="F9" s="33"/>
      <c r="G9" s="10"/>
    </row>
    <row r="10" ht="18.75" spans="1:7">
      <c r="A10" s="30"/>
      <c r="B10" s="31"/>
      <c r="C10" s="32"/>
      <c r="D10" s="32"/>
      <c r="E10" s="32"/>
      <c r="F10" s="33"/>
      <c r="G10" s="10"/>
    </row>
    <row r="11" ht="18.75" spans="1:7">
      <c r="A11" s="30"/>
      <c r="B11" s="31"/>
      <c r="C11" s="32"/>
      <c r="D11" s="32"/>
      <c r="E11" s="32"/>
      <c r="F11" s="33"/>
      <c r="G11" s="10"/>
    </row>
    <row r="12" ht="18.75" spans="1:7">
      <c r="A12" s="30"/>
      <c r="B12" s="31"/>
      <c r="C12" s="32"/>
      <c r="D12" s="32"/>
      <c r="E12" s="32"/>
      <c r="F12" s="33"/>
      <c r="G12" s="10"/>
    </row>
    <row r="13" ht="18.75" spans="1:6">
      <c r="A13" s="30"/>
      <c r="B13" s="31"/>
      <c r="C13" s="32"/>
      <c r="D13" s="32"/>
      <c r="E13" s="32"/>
      <c r="F13" s="23"/>
    </row>
    <row r="14" ht="18.75" spans="1:6">
      <c r="A14" s="30"/>
      <c r="B14" s="31"/>
      <c r="C14" s="32"/>
      <c r="D14" s="32"/>
      <c r="E14" s="32"/>
      <c r="F14" s="23"/>
    </row>
    <row r="15" ht="18.75" spans="1:6">
      <c r="A15" s="30"/>
      <c r="B15" s="31"/>
      <c r="C15" s="32"/>
      <c r="D15" s="32"/>
      <c r="E15" s="32"/>
      <c r="F15" s="23"/>
    </row>
    <row r="16" ht="18.75" spans="1:6">
      <c r="A16" s="30"/>
      <c r="B16" s="31"/>
      <c r="C16" s="32"/>
      <c r="D16" s="32"/>
      <c r="E16" s="32"/>
      <c r="F16" s="23"/>
    </row>
    <row r="17" ht="18.75" spans="1:6">
      <c r="A17" s="30"/>
      <c r="B17" s="31"/>
      <c r="C17" s="32"/>
      <c r="D17" s="32"/>
      <c r="E17" s="32"/>
      <c r="F17" s="23"/>
    </row>
    <row r="18" ht="18.75" spans="1:6">
      <c r="A18" s="30"/>
      <c r="B18" s="31"/>
      <c r="C18" s="32"/>
      <c r="D18" s="32"/>
      <c r="E18" s="32"/>
      <c r="F18" s="23"/>
    </row>
    <row r="19" ht="18.75" spans="1:6">
      <c r="A19" s="30"/>
      <c r="B19" s="31"/>
      <c r="C19" s="32"/>
      <c r="D19" s="32"/>
      <c r="E19" s="32"/>
      <c r="F19" s="23"/>
    </row>
    <row r="20" ht="18.75" spans="1:6">
      <c r="A20" s="30"/>
      <c r="B20" s="31"/>
      <c r="C20" s="32"/>
      <c r="D20" s="32"/>
      <c r="E20" s="32"/>
      <c r="F20" s="23"/>
    </row>
    <row r="21" ht="18.75" spans="1:6">
      <c r="A21" s="30"/>
      <c r="B21" s="31"/>
      <c r="C21" s="32"/>
      <c r="D21" s="32"/>
      <c r="E21" s="32"/>
      <c r="F21" s="23"/>
    </row>
    <row r="22" ht="18.75" spans="1:6">
      <c r="A22" s="30"/>
      <c r="B22" s="31"/>
      <c r="C22" s="32"/>
      <c r="D22" s="32"/>
      <c r="E22" s="32"/>
      <c r="F22" s="23"/>
    </row>
    <row r="23" ht="18.75" spans="1:6">
      <c r="A23" s="30"/>
      <c r="B23" s="31"/>
      <c r="C23" s="32"/>
      <c r="D23" s="32"/>
      <c r="E23" s="32"/>
      <c r="F23" s="23"/>
    </row>
    <row r="24" ht="18.75" spans="1:6">
      <c r="A24" s="30"/>
      <c r="B24" s="31"/>
      <c r="C24" s="32"/>
      <c r="D24" s="32"/>
      <c r="E24" s="32"/>
      <c r="F24" s="23"/>
    </row>
    <row r="25" ht="18.75" spans="1:6">
      <c r="A25" s="30"/>
      <c r="B25" s="31"/>
      <c r="C25" s="32"/>
      <c r="D25" s="32"/>
      <c r="E25" s="32"/>
      <c r="F25" s="23"/>
    </row>
    <row r="26" ht="18.75" spans="1:6">
      <c r="A26" s="30"/>
      <c r="B26" s="31"/>
      <c r="C26" s="32"/>
      <c r="D26" s="32"/>
      <c r="E26" s="32"/>
      <c r="F26" s="23"/>
    </row>
    <row r="27" ht="18.75" spans="1:6">
      <c r="A27" s="30"/>
      <c r="B27" s="31"/>
      <c r="C27" s="32"/>
      <c r="D27" s="32"/>
      <c r="E27" s="32"/>
      <c r="F27" s="23"/>
    </row>
    <row r="28" ht="18.75" spans="1:6">
      <c r="A28" s="30"/>
      <c r="B28" s="31"/>
      <c r="C28" s="32"/>
      <c r="D28" s="32"/>
      <c r="E28" s="32"/>
      <c r="F28" s="23"/>
    </row>
    <row r="29" ht="18.75" spans="1:6">
      <c r="A29" s="30"/>
      <c r="B29" s="31"/>
      <c r="C29" s="32"/>
      <c r="D29" s="32"/>
      <c r="E29" s="32"/>
      <c r="F29" s="23"/>
    </row>
    <row r="30" ht="18.75" spans="1:6">
      <c r="A30" s="30"/>
      <c r="B30" s="31"/>
      <c r="C30" s="32"/>
      <c r="D30" s="32"/>
      <c r="E30" s="32"/>
      <c r="F30" s="23"/>
    </row>
    <row r="31" ht="18.75" spans="1:6">
      <c r="A31" s="30"/>
      <c r="B31" s="31"/>
      <c r="C31" s="32"/>
      <c r="D31" s="32"/>
      <c r="E31" s="32"/>
      <c r="F31" s="23"/>
    </row>
    <row r="32" ht="18.75" spans="1:6">
      <c r="A32" s="30"/>
      <c r="B32" s="31"/>
      <c r="C32" s="32"/>
      <c r="D32" s="32"/>
      <c r="E32" s="32"/>
      <c r="F32" s="23"/>
    </row>
    <row r="33" ht="18.75" spans="1:6">
      <c r="A33" s="30"/>
      <c r="B33" s="31"/>
      <c r="C33" s="32"/>
      <c r="D33" s="32"/>
      <c r="E33" s="32"/>
      <c r="F33" s="23"/>
    </row>
    <row r="34" ht="18.75" spans="1:6">
      <c r="A34" s="30"/>
      <c r="B34" s="31"/>
      <c r="C34" s="32"/>
      <c r="D34" s="32"/>
      <c r="E34" s="32"/>
      <c r="F34" s="23"/>
    </row>
    <row r="35" ht="18.75" spans="1:6">
      <c r="A35" s="30"/>
      <c r="B35" s="31"/>
      <c r="C35" s="32"/>
      <c r="D35" s="32"/>
      <c r="E35" s="32"/>
      <c r="F35" s="23"/>
    </row>
    <row r="36" ht="18.75" spans="1:6">
      <c r="A36" s="30"/>
      <c r="B36" s="31"/>
      <c r="C36" s="32"/>
      <c r="D36" s="32"/>
      <c r="E36" s="32"/>
      <c r="F36" s="23"/>
    </row>
    <row r="37" ht="18.75" spans="1:6">
      <c r="A37" s="30"/>
      <c r="B37" s="31"/>
      <c r="C37" s="32"/>
      <c r="D37" s="32"/>
      <c r="E37" s="32"/>
      <c r="F37" s="23"/>
    </row>
    <row r="38" ht="18.75" spans="1:6">
      <c r="A38" s="30"/>
      <c r="B38" s="31"/>
      <c r="C38" s="32"/>
      <c r="D38" s="32"/>
      <c r="E38" s="32"/>
      <c r="F38" s="23"/>
    </row>
    <row r="39" ht="18.75" spans="1:6">
      <c r="A39" s="30"/>
      <c r="B39" s="31"/>
      <c r="C39" s="32"/>
      <c r="D39" s="32"/>
      <c r="E39" s="32"/>
      <c r="F39" s="23"/>
    </row>
    <row r="40" ht="18.75" spans="1:6">
      <c r="A40" s="30"/>
      <c r="B40" s="31"/>
      <c r="C40" s="32"/>
      <c r="D40" s="32"/>
      <c r="E40" s="32"/>
      <c r="F40" s="23"/>
    </row>
    <row r="41" ht="18.75" spans="1:6">
      <c r="A41" s="30"/>
      <c r="B41" s="31"/>
      <c r="C41" s="32"/>
      <c r="D41" s="32"/>
      <c r="E41" s="32"/>
      <c r="F41" s="23"/>
    </row>
    <row r="42" ht="18.75" spans="1:6">
      <c r="A42" s="30"/>
      <c r="B42" s="31"/>
      <c r="C42" s="32"/>
      <c r="D42" s="32"/>
      <c r="E42" s="32"/>
      <c r="F42" s="23"/>
    </row>
    <row r="43" ht="18.75" spans="1:6">
      <c r="A43" s="30"/>
      <c r="B43" s="31"/>
      <c r="C43" s="32"/>
      <c r="D43" s="32"/>
      <c r="E43" s="32"/>
      <c r="F43" s="23"/>
    </row>
    <row r="44" ht="18.75" spans="1:6">
      <c r="A44" s="30"/>
      <c r="B44" s="31"/>
      <c r="C44" s="32"/>
      <c r="D44" s="32"/>
      <c r="E44" s="32"/>
      <c r="F44" s="23"/>
    </row>
    <row r="45" ht="18.75" spans="1:6">
      <c r="A45" s="30"/>
      <c r="B45" s="31"/>
      <c r="C45" s="32"/>
      <c r="D45" s="32"/>
      <c r="E45" s="32"/>
      <c r="F45" s="23"/>
    </row>
    <row r="46" ht="18.75" spans="1:6">
      <c r="A46" s="30"/>
      <c r="B46" s="31"/>
      <c r="C46" s="32"/>
      <c r="D46" s="32"/>
      <c r="E46" s="32"/>
      <c r="F46" s="23"/>
    </row>
    <row r="47" ht="18.75" spans="1:6">
      <c r="A47" s="30"/>
      <c r="B47" s="31"/>
      <c r="C47" s="32"/>
      <c r="D47" s="32"/>
      <c r="E47" s="32"/>
      <c r="F47" s="23"/>
    </row>
    <row r="48" ht="18.75" spans="1:6">
      <c r="A48" s="30"/>
      <c r="B48" s="31"/>
      <c r="C48" s="32"/>
      <c r="D48" s="32"/>
      <c r="E48" s="32"/>
      <c r="F48" s="23"/>
    </row>
    <row r="49" ht="18.75" spans="1:6">
      <c r="A49" s="30"/>
      <c r="B49" s="31"/>
      <c r="C49" s="32"/>
      <c r="D49" s="32"/>
      <c r="E49" s="32"/>
      <c r="F49" s="23"/>
    </row>
    <row r="50" ht="18.75" spans="1:6">
      <c r="A50" s="30"/>
      <c r="B50" s="31"/>
      <c r="C50" s="32"/>
      <c r="D50" s="32"/>
      <c r="E50" s="32"/>
      <c r="F50" s="23"/>
    </row>
    <row r="51" ht="18.75" spans="1:6">
      <c r="A51" s="30"/>
      <c r="B51" s="31"/>
      <c r="C51" s="32"/>
      <c r="D51" s="32"/>
      <c r="E51" s="32"/>
      <c r="F51" s="23"/>
    </row>
    <row r="52" ht="18.75" spans="1:6">
      <c r="A52" s="30"/>
      <c r="B52" s="31"/>
      <c r="C52" s="32"/>
      <c r="D52" s="32"/>
      <c r="E52" s="32"/>
      <c r="F52" s="23"/>
    </row>
    <row r="53" ht="18.75" spans="1:6">
      <c r="A53" s="30"/>
      <c r="B53" s="31"/>
      <c r="C53" s="32"/>
      <c r="D53" s="32"/>
      <c r="E53" s="32"/>
      <c r="F53" s="23"/>
    </row>
    <row r="54" ht="18.75" spans="1:6">
      <c r="A54" s="30"/>
      <c r="B54" s="31"/>
      <c r="C54" s="32"/>
      <c r="D54" s="32"/>
      <c r="E54" s="32"/>
      <c r="F54" s="23"/>
    </row>
    <row r="55" ht="18.75" spans="1:6">
      <c r="A55" s="30"/>
      <c r="B55" s="31"/>
      <c r="C55" s="32"/>
      <c r="D55" s="32"/>
      <c r="E55" s="32"/>
      <c r="F55" s="23"/>
    </row>
    <row r="56" ht="18.75" spans="1:6">
      <c r="A56" s="30"/>
      <c r="B56" s="31"/>
      <c r="C56" s="32"/>
      <c r="D56" s="32"/>
      <c r="E56" s="32"/>
      <c r="F56" s="23"/>
    </row>
    <row r="57" ht="18.75" spans="1:6">
      <c r="A57" s="30"/>
      <c r="B57" s="31"/>
      <c r="C57" s="32"/>
      <c r="D57" s="32"/>
      <c r="E57" s="32"/>
      <c r="F57" s="23"/>
    </row>
    <row r="58" ht="18.75" spans="1:6">
      <c r="A58" s="30"/>
      <c r="B58" s="31"/>
      <c r="C58" s="32"/>
      <c r="D58" s="32"/>
      <c r="E58" s="32"/>
      <c r="F58" s="23"/>
    </row>
    <row r="59" ht="18.75" spans="1:6">
      <c r="A59" s="30"/>
      <c r="B59" s="31"/>
      <c r="C59" s="32"/>
      <c r="D59" s="32"/>
      <c r="E59" s="32"/>
      <c r="F59" s="23"/>
    </row>
    <row r="60" ht="18.75" spans="1:6">
      <c r="A60" s="30"/>
      <c r="B60" s="31"/>
      <c r="C60" s="32"/>
      <c r="D60" s="32"/>
      <c r="E60" s="32"/>
      <c r="F60" s="23"/>
    </row>
    <row r="61" ht="18.75" spans="1:6">
      <c r="A61" s="30"/>
      <c r="B61" s="31"/>
      <c r="C61" s="32"/>
      <c r="D61" s="32"/>
      <c r="E61" s="32"/>
      <c r="F61" s="23"/>
    </row>
    <row r="62" ht="18.75" spans="1:6">
      <c r="A62" s="30"/>
      <c r="B62" s="31"/>
      <c r="C62" s="32"/>
      <c r="D62" s="32"/>
      <c r="E62" s="32"/>
      <c r="F62" s="23"/>
    </row>
    <row r="63" ht="18.75" spans="1:6">
      <c r="A63" s="30"/>
      <c r="B63" s="31"/>
      <c r="C63" s="32"/>
      <c r="D63" s="32"/>
      <c r="E63" s="32"/>
      <c r="F63" s="23"/>
    </row>
    <row r="64" ht="18.75" spans="1:6">
      <c r="A64" s="30"/>
      <c r="B64" s="31"/>
      <c r="C64" s="32"/>
      <c r="D64" s="32"/>
      <c r="E64" s="32"/>
      <c r="F64" s="23"/>
    </row>
    <row r="65" ht="18.75" spans="1:6">
      <c r="A65" s="30"/>
      <c r="B65" s="31"/>
      <c r="C65" s="32"/>
      <c r="D65" s="32"/>
      <c r="E65" s="32"/>
      <c r="F65" s="23"/>
    </row>
    <row r="66" ht="18.75" spans="1:6">
      <c r="A66" s="30"/>
      <c r="B66" s="31"/>
      <c r="C66" s="32"/>
      <c r="D66" s="32"/>
      <c r="E66" s="32"/>
      <c r="F66" s="23"/>
    </row>
    <row r="67" ht="18.75" spans="1:6">
      <c r="A67" s="30"/>
      <c r="B67" s="31"/>
      <c r="C67" s="32"/>
      <c r="D67" s="32"/>
      <c r="E67" s="32"/>
      <c r="F67" s="23"/>
    </row>
    <row r="68" ht="18.75" spans="1:6">
      <c r="A68" s="30"/>
      <c r="B68" s="31"/>
      <c r="C68" s="32"/>
      <c r="D68" s="32"/>
      <c r="E68" s="32"/>
      <c r="F68" s="23"/>
    </row>
    <row r="69" ht="18.75" spans="1:6">
      <c r="A69" s="30"/>
      <c r="B69" s="31"/>
      <c r="C69" s="32"/>
      <c r="D69" s="32"/>
      <c r="E69" s="32"/>
      <c r="F69" s="23"/>
    </row>
    <row r="70" ht="18.75" spans="1:6">
      <c r="A70" s="30"/>
      <c r="B70" s="31"/>
      <c r="C70" s="32"/>
      <c r="D70" s="32"/>
      <c r="E70" s="32"/>
      <c r="F70" s="23"/>
    </row>
    <row r="71" ht="18.75" spans="1:6">
      <c r="A71" s="30"/>
      <c r="B71" s="31"/>
      <c r="C71" s="32"/>
      <c r="D71" s="32"/>
      <c r="E71" s="32"/>
      <c r="F71" s="23"/>
    </row>
    <row r="72" ht="18.75" spans="1:6">
      <c r="A72" s="30"/>
      <c r="B72" s="31"/>
      <c r="C72" s="32"/>
      <c r="D72" s="32"/>
      <c r="E72" s="32"/>
      <c r="F72" s="23"/>
    </row>
    <row r="73" ht="18.75" spans="1:6">
      <c r="A73" s="30"/>
      <c r="B73" s="31"/>
      <c r="C73" s="32"/>
      <c r="D73" s="32"/>
      <c r="E73" s="32"/>
      <c r="F73" s="23"/>
    </row>
    <row r="74" ht="18.75" spans="1:6">
      <c r="A74" s="30"/>
      <c r="B74" s="31"/>
      <c r="C74" s="32"/>
      <c r="D74" s="32"/>
      <c r="E74" s="32"/>
      <c r="F74" s="23"/>
    </row>
    <row r="75" ht="18.75" spans="1:6">
      <c r="A75" s="30"/>
      <c r="B75" s="31"/>
      <c r="C75" s="32"/>
      <c r="D75" s="32"/>
      <c r="E75" s="32"/>
      <c r="F75" s="23"/>
    </row>
    <row r="76" ht="18.75" spans="1:6">
      <c r="A76" s="30"/>
      <c r="B76" s="31"/>
      <c r="C76" s="32"/>
      <c r="D76" s="32"/>
      <c r="E76" s="32"/>
      <c r="F76" s="23"/>
    </row>
    <row r="77" ht="18.75" spans="1:6">
      <c r="A77" s="30"/>
      <c r="B77" s="31"/>
      <c r="C77" s="32"/>
      <c r="D77" s="32"/>
      <c r="E77" s="32"/>
      <c r="F77" s="23"/>
    </row>
    <row r="78" ht="18.75" spans="1:6">
      <c r="A78" s="30"/>
      <c r="B78" s="31"/>
      <c r="C78" s="32"/>
      <c r="D78" s="32"/>
      <c r="E78" s="32"/>
      <c r="F78" s="23"/>
    </row>
    <row r="79" ht="18.75" spans="1:6">
      <c r="A79" s="30"/>
      <c r="B79" s="31"/>
      <c r="C79" s="32"/>
      <c r="D79" s="32"/>
      <c r="E79" s="32"/>
      <c r="F79" s="23"/>
    </row>
    <row r="80" ht="18.75" spans="1:6">
      <c r="A80" s="30"/>
      <c r="B80" s="31"/>
      <c r="C80" s="32"/>
      <c r="D80" s="32"/>
      <c r="E80" s="32"/>
      <c r="F80" s="23"/>
    </row>
    <row r="81" ht="18.75" spans="1:6">
      <c r="A81" s="30"/>
      <c r="B81" s="31"/>
      <c r="C81" s="32"/>
      <c r="D81" s="32"/>
      <c r="E81" s="32"/>
      <c r="F81" s="23"/>
    </row>
    <row r="82" ht="18.75" spans="1:6">
      <c r="A82" s="30"/>
      <c r="B82" s="31"/>
      <c r="C82" s="32"/>
      <c r="D82" s="32"/>
      <c r="E82" s="32"/>
      <c r="F82" s="23"/>
    </row>
    <row r="83" ht="18.75" spans="1:6">
      <c r="A83" s="30"/>
      <c r="B83" s="31"/>
      <c r="C83" s="32"/>
      <c r="D83" s="32"/>
      <c r="E83" s="32"/>
      <c r="F83" s="23"/>
    </row>
    <row r="84" ht="18.75" spans="1:6">
      <c r="A84" s="30"/>
      <c r="B84" s="31"/>
      <c r="C84" s="32"/>
      <c r="D84" s="32"/>
      <c r="E84" s="32"/>
      <c r="F84" s="23"/>
    </row>
    <row r="85" ht="18.75" spans="1:6">
      <c r="A85" s="30"/>
      <c r="B85" s="31"/>
      <c r="C85" s="32"/>
      <c r="D85" s="32"/>
      <c r="E85" s="32"/>
      <c r="F85" s="23"/>
    </row>
    <row r="86" ht="18.75" spans="1:6">
      <c r="A86" s="30"/>
      <c r="B86" s="31"/>
      <c r="C86" s="32"/>
      <c r="D86" s="32"/>
      <c r="E86" s="32"/>
      <c r="F86" s="23"/>
    </row>
    <row r="87" ht="18.75" spans="1:6">
      <c r="A87" s="30"/>
      <c r="B87" s="31"/>
      <c r="C87" s="32"/>
      <c r="D87" s="32"/>
      <c r="E87" s="32"/>
      <c r="F87" s="23"/>
    </row>
    <row r="88" ht="18.75" spans="1:6">
      <c r="A88" s="30"/>
      <c r="B88" s="31"/>
      <c r="C88" s="32"/>
      <c r="D88" s="32"/>
      <c r="E88" s="32"/>
      <c r="F88" s="23"/>
    </row>
    <row r="89" ht="18.75" spans="1:6">
      <c r="A89" s="30"/>
      <c r="B89" s="31"/>
      <c r="C89" s="32"/>
      <c r="D89" s="32"/>
      <c r="E89" s="32"/>
      <c r="F89" s="23"/>
    </row>
    <row r="90" ht="18.75" spans="1:6">
      <c r="A90" s="30"/>
      <c r="B90" s="31"/>
      <c r="C90" s="32"/>
      <c r="D90" s="32"/>
      <c r="E90" s="32"/>
      <c r="F90" s="23"/>
    </row>
    <row r="91" ht="18.75" spans="1:6">
      <c r="A91" s="30"/>
      <c r="B91" s="31"/>
      <c r="C91" s="32"/>
      <c r="D91" s="32"/>
      <c r="E91" s="32"/>
      <c r="F91" s="23"/>
    </row>
    <row r="92" ht="18.75" spans="1:6">
      <c r="A92" s="30"/>
      <c r="B92" s="31"/>
      <c r="C92" s="32"/>
      <c r="D92" s="32"/>
      <c r="E92" s="32"/>
      <c r="F92" s="23"/>
    </row>
    <row r="93" ht="18.75" spans="1:6">
      <c r="A93" s="30"/>
      <c r="B93" s="31"/>
      <c r="C93" s="32"/>
      <c r="D93" s="32"/>
      <c r="E93" s="32"/>
      <c r="F93" s="23"/>
    </row>
    <row r="94" ht="18.75" spans="1:6">
      <c r="A94" s="30"/>
      <c r="B94" s="31"/>
      <c r="C94" s="32"/>
      <c r="D94" s="32"/>
      <c r="E94" s="32"/>
      <c r="F94" s="23"/>
    </row>
    <row r="95" ht="18.75" spans="1:6">
      <c r="A95" s="30"/>
      <c r="B95" s="31"/>
      <c r="C95" s="32"/>
      <c r="D95" s="32"/>
      <c r="E95" s="32"/>
      <c r="F95" s="23"/>
    </row>
    <row r="96" ht="18.75" spans="1:6">
      <c r="A96" s="30"/>
      <c r="B96" s="31"/>
      <c r="C96" s="32"/>
      <c r="D96" s="32"/>
      <c r="E96" s="32"/>
      <c r="F96" s="23"/>
    </row>
    <row r="97" ht="18.75" spans="1:6">
      <c r="A97" s="30"/>
      <c r="B97" s="31"/>
      <c r="C97" s="32"/>
      <c r="D97" s="32"/>
      <c r="E97" s="32"/>
      <c r="F97" s="23"/>
    </row>
    <row r="98" ht="18.75" spans="1:6">
      <c r="A98" s="30"/>
      <c r="B98" s="31"/>
      <c r="C98" s="32"/>
      <c r="D98" s="32"/>
      <c r="E98" s="32"/>
      <c r="F98" s="23"/>
    </row>
    <row r="99" ht="18.75" spans="1:6">
      <c r="A99" s="30"/>
      <c r="B99" s="31"/>
      <c r="C99" s="32"/>
      <c r="D99" s="32"/>
      <c r="E99" s="32"/>
      <c r="F99" s="23"/>
    </row>
    <row r="100" ht="18.75" spans="1:6">
      <c r="A100" s="30"/>
      <c r="B100" s="31"/>
      <c r="C100" s="32"/>
      <c r="D100" s="32"/>
      <c r="E100" s="32"/>
      <c r="F100" s="23"/>
    </row>
    <row r="101" ht="18.75" spans="1:6">
      <c r="A101" s="30"/>
      <c r="B101" s="31"/>
      <c r="C101" s="32"/>
      <c r="D101" s="32"/>
      <c r="E101" s="32"/>
      <c r="F101" s="23"/>
    </row>
    <row r="102" ht="18.75" spans="1:6">
      <c r="A102" s="30"/>
      <c r="B102" s="31"/>
      <c r="C102" s="32"/>
      <c r="D102" s="32"/>
      <c r="E102" s="32"/>
      <c r="F102" s="23"/>
    </row>
    <row r="103" ht="18.75" spans="1:6">
      <c r="A103" s="30"/>
      <c r="B103" s="31"/>
      <c r="C103" s="32"/>
      <c r="D103" s="32"/>
      <c r="E103" s="32"/>
      <c r="F103" s="23"/>
    </row>
    <row r="104" ht="18.75" spans="1:6">
      <c r="A104" s="30"/>
      <c r="B104" s="34"/>
      <c r="C104" s="32"/>
      <c r="D104" s="32"/>
      <c r="E104" s="32"/>
      <c r="F104" s="23"/>
    </row>
    <row r="105" ht="18.75" spans="1:6">
      <c r="A105" s="30"/>
      <c r="B105" s="34"/>
      <c r="C105" s="35"/>
      <c r="D105" s="32"/>
      <c r="E105" s="32"/>
      <c r="F105" s="23"/>
    </row>
    <row r="106" ht="18.75" spans="1:6">
      <c r="A106" s="30"/>
      <c r="B106" s="34"/>
      <c r="C106" s="32"/>
      <c r="D106" s="32"/>
      <c r="E106" s="32"/>
      <c r="F106" s="23"/>
    </row>
    <row r="107" ht="18.75" spans="1:6">
      <c r="A107" s="30"/>
      <c r="B107" s="34"/>
      <c r="C107" s="35"/>
      <c r="D107" s="32"/>
      <c r="E107" s="32"/>
      <c r="F107" s="23"/>
    </row>
    <row r="108" ht="18.75" spans="1:6">
      <c r="A108" s="30"/>
      <c r="B108" s="34"/>
      <c r="C108" s="35"/>
      <c r="D108" s="32"/>
      <c r="E108" s="32"/>
      <c r="F108" s="23"/>
    </row>
    <row r="109" ht="18.75" spans="1:6">
      <c r="A109" s="30"/>
      <c r="B109" s="34"/>
      <c r="C109" s="35"/>
      <c r="D109" s="32"/>
      <c r="E109" s="32"/>
      <c r="F109" s="23"/>
    </row>
    <row r="110" ht="18.75" spans="1:6">
      <c r="A110" s="30"/>
      <c r="B110" s="34"/>
      <c r="C110" s="32"/>
      <c r="D110" s="32"/>
      <c r="E110" s="32"/>
      <c r="F110" s="23"/>
    </row>
    <row r="111" ht="18.75" spans="1:6">
      <c r="A111" s="30"/>
      <c r="B111" s="34"/>
      <c r="C111" s="35"/>
      <c r="D111" s="32"/>
      <c r="E111" s="32"/>
      <c r="F111" s="23"/>
    </row>
    <row r="112" ht="18.75" spans="1:6">
      <c r="A112" s="30"/>
      <c r="B112" s="34"/>
      <c r="C112" s="35"/>
      <c r="D112" s="32"/>
      <c r="E112" s="32"/>
      <c r="F112" s="23"/>
    </row>
    <row r="113" ht="18.75" spans="1:6">
      <c r="A113" s="30"/>
      <c r="B113" s="34"/>
      <c r="C113" s="35"/>
      <c r="D113" s="32"/>
      <c r="E113" s="32"/>
      <c r="F113" s="23"/>
    </row>
    <row r="114" ht="18.75" spans="1:6">
      <c r="A114" s="30"/>
      <c r="B114" s="34"/>
      <c r="C114" s="35"/>
      <c r="D114" s="32"/>
      <c r="E114" s="32"/>
      <c r="F114" s="23"/>
    </row>
    <row r="115" ht="18.75" spans="1:6">
      <c r="A115" s="30"/>
      <c r="B115" s="34"/>
      <c r="C115" s="32"/>
      <c r="D115" s="32"/>
      <c r="E115" s="32"/>
      <c r="F115" s="23"/>
    </row>
    <row r="116" ht="18.75" spans="1:6">
      <c r="A116" s="30"/>
      <c r="B116" s="34"/>
      <c r="C116" s="32"/>
      <c r="D116" s="32"/>
      <c r="E116" s="32"/>
      <c r="F116" s="23"/>
    </row>
    <row r="117" ht="18.75" spans="1:6">
      <c r="A117" s="30"/>
      <c r="B117" s="34"/>
      <c r="C117" s="32"/>
      <c r="D117" s="32"/>
      <c r="E117" s="32"/>
      <c r="F117" s="23"/>
    </row>
    <row r="118" ht="18.75" spans="1:6">
      <c r="A118" s="30"/>
      <c r="B118" s="34"/>
      <c r="C118" s="32"/>
      <c r="D118" s="32"/>
      <c r="E118" s="32"/>
      <c r="F118" s="23"/>
    </row>
    <row r="119" ht="18.75" spans="1:6">
      <c r="A119" s="30"/>
      <c r="B119" s="34"/>
      <c r="C119" s="32"/>
      <c r="D119" s="32"/>
      <c r="E119" s="32"/>
      <c r="F119" s="23"/>
    </row>
    <row r="120" ht="18.75" spans="1:6">
      <c r="A120" s="30"/>
      <c r="B120" s="34"/>
      <c r="C120" s="35"/>
      <c r="D120" s="32"/>
      <c r="E120" s="32"/>
      <c r="F120" s="23"/>
    </row>
    <row r="121" ht="18.75" spans="1:6">
      <c r="A121" s="30"/>
      <c r="B121" s="34"/>
      <c r="C121" s="32"/>
      <c r="D121" s="32"/>
      <c r="E121" s="32"/>
      <c r="F121" s="23"/>
    </row>
    <row r="122" ht="18.75" spans="1:6">
      <c r="A122" s="30"/>
      <c r="B122" s="34"/>
      <c r="C122" s="35"/>
      <c r="D122" s="32"/>
      <c r="E122" s="32"/>
      <c r="F122" s="23"/>
    </row>
    <row r="123" ht="18.75" spans="1:6">
      <c r="A123" s="30"/>
      <c r="B123" s="34"/>
      <c r="C123" s="35"/>
      <c r="D123" s="32"/>
      <c r="E123" s="32"/>
      <c r="F123" s="23"/>
    </row>
    <row r="124" ht="18.75" spans="1:6">
      <c r="A124" s="30"/>
      <c r="B124" s="34"/>
      <c r="C124" s="35"/>
      <c r="D124" s="32"/>
      <c r="E124" s="32"/>
      <c r="F124" s="23"/>
    </row>
    <row r="125" ht="18.75" spans="1:6">
      <c r="A125" s="30"/>
      <c r="B125" s="34"/>
      <c r="C125" s="35"/>
      <c r="D125" s="32"/>
      <c r="E125" s="32"/>
      <c r="F125" s="23"/>
    </row>
    <row r="126" ht="18.75" spans="1:6">
      <c r="A126" s="30"/>
      <c r="B126" s="34"/>
      <c r="C126" s="35"/>
      <c r="D126" s="32"/>
      <c r="E126" s="32"/>
      <c r="F126" s="23"/>
    </row>
    <row r="127" ht="18.75" spans="1:6">
      <c r="A127" s="30"/>
      <c r="B127" s="34"/>
      <c r="C127" s="35"/>
      <c r="D127" s="32"/>
      <c r="E127" s="32"/>
      <c r="F127" s="23"/>
    </row>
    <row r="128" ht="18.75" spans="1:6">
      <c r="A128" s="30"/>
      <c r="B128" s="34"/>
      <c r="C128" s="32"/>
      <c r="D128" s="32"/>
      <c r="E128" s="32"/>
      <c r="F128" s="23"/>
    </row>
    <row r="129" ht="18.75" spans="1:6">
      <c r="A129" s="30"/>
      <c r="B129" s="34"/>
      <c r="C129" s="35"/>
      <c r="D129" s="32"/>
      <c r="E129" s="32"/>
      <c r="F129" s="23"/>
    </row>
    <row r="130" ht="18.75" spans="1:6">
      <c r="A130" s="30"/>
      <c r="B130" s="34"/>
      <c r="C130" s="35"/>
      <c r="D130" s="32"/>
      <c r="E130" s="32"/>
      <c r="F130" s="23"/>
    </row>
    <row r="131" ht="18.75" spans="1:6">
      <c r="A131" s="30"/>
      <c r="B131" s="34"/>
      <c r="C131" s="35"/>
      <c r="D131" s="32"/>
      <c r="E131" s="32"/>
      <c r="F131" s="23"/>
    </row>
    <row r="132" ht="18.75" spans="1:6">
      <c r="A132" s="30"/>
      <c r="B132" s="34"/>
      <c r="C132" s="32"/>
      <c r="D132" s="32"/>
      <c r="E132" s="32"/>
      <c r="F132" s="23"/>
    </row>
    <row r="133" ht="18.75" spans="1:6">
      <c r="A133" s="30"/>
      <c r="B133" s="34"/>
      <c r="C133" s="32"/>
      <c r="D133" s="32"/>
      <c r="E133" s="32"/>
      <c r="F133" s="23"/>
    </row>
    <row r="134" ht="18.75" spans="1:6">
      <c r="A134" s="30"/>
      <c r="B134" s="34"/>
      <c r="C134" s="32"/>
      <c r="D134" s="32"/>
      <c r="E134" s="32"/>
      <c r="F134" s="23"/>
    </row>
    <row r="135" ht="18.75" spans="1:6">
      <c r="A135" s="30"/>
      <c r="B135" s="34"/>
      <c r="C135" s="32"/>
      <c r="D135" s="32"/>
      <c r="E135" s="32"/>
      <c r="F135" s="23"/>
    </row>
    <row r="136" ht="18.75" spans="1:6">
      <c r="A136" s="30"/>
      <c r="B136" s="34"/>
      <c r="C136" s="32"/>
      <c r="D136" s="32"/>
      <c r="E136" s="32"/>
      <c r="F136" s="23"/>
    </row>
    <row r="137" ht="18.75" spans="1:6">
      <c r="A137" s="30"/>
      <c r="B137" s="34"/>
      <c r="C137" s="32"/>
      <c r="D137" s="32"/>
      <c r="E137" s="32"/>
      <c r="F137" s="23"/>
    </row>
    <row r="138" ht="18.75" spans="1:6">
      <c r="A138" s="30"/>
      <c r="B138" s="34"/>
      <c r="C138" s="32"/>
      <c r="D138" s="32"/>
      <c r="E138" s="32"/>
      <c r="F138" s="23"/>
    </row>
    <row r="139" ht="18.75" spans="1:6">
      <c r="A139" s="30"/>
      <c r="B139" s="34"/>
      <c r="C139" s="35"/>
      <c r="D139" s="32"/>
      <c r="E139" s="32"/>
      <c r="F139" s="23"/>
    </row>
    <row r="140" ht="18.75" spans="1:6">
      <c r="A140" s="30"/>
      <c r="B140" s="34"/>
      <c r="C140" s="35"/>
      <c r="D140" s="32"/>
      <c r="E140" s="32"/>
      <c r="F140" s="23"/>
    </row>
    <row r="141" ht="18.75" spans="1:6">
      <c r="A141" s="30"/>
      <c r="B141" s="34"/>
      <c r="C141" s="35"/>
      <c r="D141" s="32"/>
      <c r="E141" s="32"/>
      <c r="F141" s="23"/>
    </row>
    <row r="142" ht="18.75" spans="1:6">
      <c r="A142" s="30"/>
      <c r="B142" s="34"/>
      <c r="C142" s="32"/>
      <c r="D142" s="32"/>
      <c r="E142" s="32"/>
      <c r="F142" s="23"/>
    </row>
    <row r="143" ht="18.75" spans="1:6">
      <c r="A143" s="30"/>
      <c r="B143" s="34"/>
      <c r="C143" s="35"/>
      <c r="D143" s="32"/>
      <c r="E143" s="32"/>
      <c r="F143" s="23"/>
    </row>
    <row r="144" ht="18.75" spans="1:6">
      <c r="A144" s="30"/>
      <c r="B144" s="34"/>
      <c r="C144" s="35"/>
      <c r="D144" s="32"/>
      <c r="E144" s="32"/>
      <c r="F144" s="23"/>
    </row>
    <row r="145" ht="18.75" spans="1:6">
      <c r="A145" s="30"/>
      <c r="B145" s="34"/>
      <c r="C145" s="35"/>
      <c r="D145" s="32"/>
      <c r="E145" s="32"/>
      <c r="F145" s="23"/>
    </row>
    <row r="146" ht="18.75" spans="1:6">
      <c r="A146" s="30"/>
      <c r="B146" s="34"/>
      <c r="C146" s="35"/>
      <c r="D146" s="35"/>
      <c r="E146" s="32"/>
      <c r="F146" s="23"/>
    </row>
    <row r="147" ht="18.75" spans="1:6">
      <c r="A147" s="30"/>
      <c r="B147" s="34"/>
      <c r="C147" s="35"/>
      <c r="D147" s="32"/>
      <c r="E147" s="32"/>
      <c r="F147" s="23"/>
    </row>
    <row r="148" ht="18.75" spans="1:6">
      <c r="A148" s="30"/>
      <c r="B148" s="34"/>
      <c r="C148" s="32"/>
      <c r="D148" s="32"/>
      <c r="E148" s="32"/>
      <c r="F148" s="23"/>
    </row>
    <row r="149" ht="18.75" spans="1:6">
      <c r="A149" s="30"/>
      <c r="B149" s="34"/>
      <c r="C149" s="35"/>
      <c r="D149" s="35"/>
      <c r="E149" s="32"/>
      <c r="F149" s="23"/>
    </row>
    <row r="150" ht="18.75" spans="1:6">
      <c r="A150" s="30"/>
      <c r="B150" s="34"/>
      <c r="C150" s="35"/>
      <c r="D150" s="32"/>
      <c r="E150" s="32"/>
      <c r="F150" s="23"/>
    </row>
    <row r="151" ht="18.75" spans="1:6">
      <c r="A151" s="30"/>
      <c r="B151" s="34"/>
      <c r="C151" s="32"/>
      <c r="D151" s="32"/>
      <c r="E151" s="32"/>
      <c r="F151" s="23"/>
    </row>
    <row r="152" ht="18.75" spans="1:6">
      <c r="A152" s="30"/>
      <c r="B152" s="34"/>
      <c r="C152" s="32"/>
      <c r="D152" s="32"/>
      <c r="E152" s="32"/>
      <c r="F152" s="23"/>
    </row>
    <row r="153" ht="18.75" spans="1:6">
      <c r="A153" s="30"/>
      <c r="B153" s="34"/>
      <c r="C153" s="35"/>
      <c r="D153" s="32"/>
      <c r="E153" s="32"/>
      <c r="F153" s="23"/>
    </row>
    <row r="154" ht="18.75" spans="1:6">
      <c r="A154" s="30"/>
      <c r="B154" s="34"/>
      <c r="C154" s="32"/>
      <c r="D154" s="32"/>
      <c r="E154" s="32"/>
      <c r="F154" s="23"/>
    </row>
    <row r="155" ht="18.75" spans="1:6">
      <c r="A155" s="30"/>
      <c r="B155" s="34"/>
      <c r="C155" s="35"/>
      <c r="D155" s="32"/>
      <c r="E155" s="32"/>
      <c r="F155" s="23"/>
    </row>
    <row r="156" ht="18.75" spans="1:6">
      <c r="A156" s="30"/>
      <c r="B156" s="34"/>
      <c r="C156" s="32"/>
      <c r="D156" s="32"/>
      <c r="E156" s="32"/>
      <c r="F156" s="23"/>
    </row>
    <row r="157" ht="18.75" spans="1:6">
      <c r="A157" s="30"/>
      <c r="B157" s="34"/>
      <c r="C157" s="32"/>
      <c r="D157" s="32"/>
      <c r="E157" s="32"/>
      <c r="F157" s="23"/>
    </row>
    <row r="158" ht="18.75" spans="1:6">
      <c r="A158" s="30"/>
      <c r="B158" s="34"/>
      <c r="C158" s="32"/>
      <c r="D158" s="32"/>
      <c r="E158" s="32"/>
      <c r="F158" s="23"/>
    </row>
    <row r="159" ht="18.75" spans="1:6">
      <c r="A159" s="30"/>
      <c r="B159" s="34"/>
      <c r="C159" s="32"/>
      <c r="D159" s="32"/>
      <c r="E159" s="32"/>
      <c r="F159" s="23"/>
    </row>
    <row r="160" ht="18.75" spans="1:6">
      <c r="A160" s="30"/>
      <c r="B160" s="34"/>
      <c r="C160" s="32"/>
      <c r="D160" s="32"/>
      <c r="E160" s="32"/>
      <c r="F160" s="23"/>
    </row>
    <row r="161" ht="18.75" spans="1:6">
      <c r="A161" s="30"/>
      <c r="B161" s="34"/>
      <c r="C161" s="32"/>
      <c r="D161" s="32"/>
      <c r="E161" s="32"/>
      <c r="F161" s="23"/>
    </row>
    <row r="162" ht="18.75" spans="1:6">
      <c r="A162" s="30"/>
      <c r="B162" s="34"/>
      <c r="C162" s="32"/>
      <c r="D162" s="32"/>
      <c r="E162" s="32"/>
      <c r="F162" s="23"/>
    </row>
    <row r="163" ht="18.75" spans="1:6">
      <c r="A163" s="30"/>
      <c r="B163" s="34"/>
      <c r="C163" s="32"/>
      <c r="D163" s="32"/>
      <c r="E163" s="32"/>
      <c r="F163" s="23"/>
    </row>
    <row r="164" ht="18.75" spans="1:6">
      <c r="A164" s="30"/>
      <c r="B164" s="34"/>
      <c r="C164" s="32"/>
      <c r="D164" s="32"/>
      <c r="E164" s="32"/>
      <c r="F164" s="23"/>
    </row>
    <row r="165" ht="18.75" spans="1:6">
      <c r="A165" s="30"/>
      <c r="B165" s="34"/>
      <c r="C165" s="32"/>
      <c r="D165" s="32"/>
      <c r="E165" s="32"/>
      <c r="F165" s="23"/>
    </row>
    <row r="166" ht="18.75" spans="1:6">
      <c r="A166" s="30"/>
      <c r="B166" s="34"/>
      <c r="C166" s="32"/>
      <c r="D166" s="32"/>
      <c r="E166" s="32"/>
      <c r="F166" s="23"/>
    </row>
    <row r="167" ht="18.75" spans="1:6">
      <c r="A167" s="30"/>
      <c r="B167" s="34"/>
      <c r="C167" s="32"/>
      <c r="D167" s="32"/>
      <c r="E167" s="32"/>
      <c r="F167" s="23"/>
    </row>
    <row r="168" s="28" customFormat="1" ht="18.75" spans="1:7">
      <c r="A168" s="36"/>
      <c r="B168" s="35"/>
      <c r="C168" s="35"/>
      <c r="D168" s="35"/>
      <c r="E168" s="35"/>
      <c r="F168" s="37"/>
      <c r="G168" s="37"/>
    </row>
    <row r="169" ht="18.75" spans="1:7">
      <c r="A169" s="38"/>
      <c r="B169" s="35"/>
      <c r="C169" s="35"/>
      <c r="D169" s="35"/>
      <c r="E169" s="35"/>
      <c r="F169" s="28"/>
      <c r="G169" s="28"/>
    </row>
    <row r="170" ht="18.75" spans="1:7">
      <c r="A170" s="38"/>
      <c r="B170" s="35"/>
      <c r="C170" s="35"/>
      <c r="D170" s="35"/>
      <c r="E170" s="35"/>
      <c r="F170" s="28"/>
      <c r="G170" s="28"/>
    </row>
    <row r="171" ht="18.75" spans="1:7">
      <c r="A171" s="38"/>
      <c r="B171" s="35"/>
      <c r="C171" s="39"/>
      <c r="D171" s="32"/>
      <c r="E171" s="32"/>
      <c r="F171" s="28"/>
      <c r="G171" s="28"/>
    </row>
    <row r="172" ht="18.75" spans="1:7">
      <c r="A172" s="38"/>
      <c r="B172" s="35"/>
      <c r="C172" s="39"/>
      <c r="D172" s="32"/>
      <c r="E172" s="32"/>
      <c r="F172" s="28"/>
      <c r="G172" s="28"/>
    </row>
    <row r="173" ht="18.75" spans="1:7">
      <c r="A173" s="38"/>
      <c r="B173" s="35"/>
      <c r="C173" s="39"/>
      <c r="D173" s="35"/>
      <c r="E173" s="35"/>
      <c r="F173" s="28"/>
      <c r="G173" s="28"/>
    </row>
    <row r="174" ht="18.75" spans="1:7">
      <c r="A174" s="38"/>
      <c r="B174" s="35"/>
      <c r="C174" s="39"/>
      <c r="D174" s="32"/>
      <c r="E174" s="32"/>
      <c r="F174" s="28"/>
      <c r="G174" s="28"/>
    </row>
    <row r="175" ht="18.75" spans="1:7">
      <c r="A175" s="38"/>
      <c r="B175" s="35"/>
      <c r="C175" s="35"/>
      <c r="D175" s="35"/>
      <c r="E175" s="35"/>
      <c r="F175" s="28"/>
      <c r="G175" s="28"/>
    </row>
    <row r="176" ht="18.75" spans="1:7">
      <c r="A176" s="38"/>
      <c r="B176" s="39"/>
      <c r="C176" s="39"/>
      <c r="D176" s="40"/>
      <c r="E176" s="32"/>
      <c r="F176" s="28"/>
      <c r="G176" s="28"/>
    </row>
    <row r="177" ht="18.75" spans="1:6">
      <c r="A177" s="41"/>
      <c r="B177" s="42"/>
      <c r="C177" s="43"/>
      <c r="D177" s="33"/>
      <c r="E177" s="43"/>
      <c r="F177" s="42"/>
    </row>
    <row r="178" spans="1:6">
      <c r="A178" s="10"/>
      <c r="B178" s="10"/>
      <c r="C178" s="10"/>
      <c r="D178" s="33"/>
      <c r="E178" s="10"/>
      <c r="F178" s="10"/>
    </row>
  </sheetData>
  <mergeCells count="2">
    <mergeCell ref="A1:E1"/>
    <mergeCell ref="A3:A8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3"/>
  <sheetViews>
    <sheetView workbookViewId="0">
      <selection activeCell="E9" sqref="E9"/>
    </sheetView>
  </sheetViews>
  <sheetFormatPr defaultColWidth="9" defaultRowHeight="13.5" outlineLevelRow="2"/>
  <cols>
    <col min="1" max="1" width="21.6666666666667" customWidth="1"/>
    <col min="2" max="2" width="12.5583333333333" customWidth="1"/>
    <col min="3" max="3" width="9.66666666666667" customWidth="1"/>
    <col min="4" max="4" width="29.8916666666667" customWidth="1"/>
    <col min="5" max="6" width="15.4416666666667" customWidth="1"/>
    <col min="7" max="7" width="14.5583333333333" customWidth="1"/>
  </cols>
  <sheetData>
    <row r="1" s="1" customFormat="1" ht="22.5" spans="1:9">
      <c r="A1" s="13" t="s">
        <v>186</v>
      </c>
      <c r="B1" s="14"/>
      <c r="C1" s="14"/>
      <c r="D1" s="14"/>
      <c r="E1" s="14"/>
      <c r="F1" s="14"/>
      <c r="G1" s="14"/>
      <c r="H1" s="14"/>
      <c r="I1" s="20"/>
    </row>
    <row r="2" s="11" customFormat="1" ht="20.25" spans="1:9">
      <c r="A2" s="4" t="s">
        <v>14</v>
      </c>
      <c r="B2" s="15" t="s">
        <v>181</v>
      </c>
      <c r="C2" s="15" t="s">
        <v>27</v>
      </c>
      <c r="D2" s="16" t="s">
        <v>28</v>
      </c>
      <c r="E2" s="17" t="s">
        <v>29</v>
      </c>
      <c r="F2" s="15" t="s">
        <v>30</v>
      </c>
      <c r="G2" s="15" t="s">
        <v>31</v>
      </c>
      <c r="H2" s="18" t="s">
        <v>21</v>
      </c>
      <c r="I2" s="21"/>
    </row>
    <row r="3" s="12" customFormat="1" ht="18.75" spans="1:256">
      <c r="A3" s="6" t="s">
        <v>2</v>
      </c>
      <c r="B3" s="19" t="s">
        <v>187</v>
      </c>
      <c r="C3" s="19"/>
      <c r="D3" s="19"/>
      <c r="E3" s="19"/>
      <c r="F3" s="19"/>
      <c r="G3" s="19"/>
      <c r="H3" s="19"/>
      <c r="I3" s="19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</row>
  </sheetData>
  <mergeCells count="3">
    <mergeCell ref="A1:I1"/>
    <mergeCell ref="H2:I2"/>
    <mergeCell ref="B3:I3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E11" sqref="E11"/>
    </sheetView>
  </sheetViews>
  <sheetFormatPr defaultColWidth="9" defaultRowHeight="13.5" outlineLevelRow="4"/>
  <cols>
    <col min="1" max="1" width="21.6666666666667" customWidth="1"/>
    <col min="2" max="2" width="12.5583333333333" customWidth="1"/>
    <col min="3" max="3" width="9.66666666666667" customWidth="1"/>
    <col min="4" max="4" width="8.33333333333333" customWidth="1"/>
    <col min="5" max="5" width="9.66666666666667" customWidth="1"/>
    <col min="6" max="6" width="14.1083333333333" customWidth="1"/>
  </cols>
  <sheetData>
    <row r="1" s="1" customFormat="1" ht="22.5" spans="1:6">
      <c r="A1" s="3" t="s">
        <v>188</v>
      </c>
      <c r="B1" s="3"/>
      <c r="C1" s="3"/>
      <c r="D1" s="3"/>
      <c r="E1" s="3"/>
      <c r="F1" s="3"/>
    </row>
    <row r="2" s="2" customFormat="1" ht="20.25" spans="1:10">
      <c r="A2" s="4" t="s">
        <v>14</v>
      </c>
      <c r="B2" s="4" t="s">
        <v>16</v>
      </c>
      <c r="C2" s="4" t="s">
        <v>27</v>
      </c>
      <c r="D2" s="4" t="s">
        <v>147</v>
      </c>
      <c r="E2" s="4" t="s">
        <v>148</v>
      </c>
      <c r="F2" s="4" t="s">
        <v>21</v>
      </c>
      <c r="G2" s="5"/>
      <c r="H2" s="5"/>
      <c r="I2" s="5"/>
      <c r="J2" s="5"/>
    </row>
    <row r="3" s="2" customFormat="1" ht="18.75" spans="1:10">
      <c r="A3" s="6" t="s">
        <v>2</v>
      </c>
      <c r="B3" s="7" t="s">
        <v>189</v>
      </c>
      <c r="C3" s="8"/>
      <c r="D3" s="8"/>
      <c r="E3" s="8"/>
      <c r="F3" s="9"/>
      <c r="G3" s="5"/>
      <c r="H3" s="5"/>
      <c r="I3" s="5"/>
      <c r="J3" s="5"/>
    </row>
    <row r="4" spans="7:10">
      <c r="G4" s="10"/>
      <c r="H4" s="10"/>
      <c r="I4" s="10"/>
      <c r="J4" s="10"/>
    </row>
    <row r="5" spans="7:10">
      <c r="G5" s="10"/>
      <c r="H5" s="10"/>
      <c r="I5" s="10"/>
      <c r="J5" s="10"/>
    </row>
  </sheetData>
  <mergeCells count="2">
    <mergeCell ref="A1:F1"/>
    <mergeCell ref="B3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学风反馈表</vt:lpstr>
      <vt:lpstr>日常旷课率</vt:lpstr>
      <vt:lpstr>日常旷课名单</vt:lpstr>
      <vt:lpstr>日常请假率</vt:lpstr>
      <vt:lpstr>日常请假名单</vt:lpstr>
      <vt:lpstr>日常迟到早退名单</vt:lpstr>
      <vt:lpstr>晚自习风气统计表</vt:lpstr>
      <vt:lpstr>晚自习请假</vt:lpstr>
      <vt:lpstr>晚自习旷课</vt:lpstr>
      <vt:lpstr>晚自习迟到早退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小华对我biubiubiu</dc:creator>
  <cp:lastModifiedBy>小二木</cp:lastModifiedBy>
  <dcterms:created xsi:type="dcterms:W3CDTF">2021-04-04T12:18:00Z</dcterms:created>
  <dcterms:modified xsi:type="dcterms:W3CDTF">2023-02-23T07:25:14Z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82FC3F9343BD4CAEA0A2D8CB45C6D4A6</vt:lpwstr>
  </property>
  <property fmtid="{D5CDD505-2E9C-101B-9397-08002B2CF9AE}" pid="3" name="KSOProductBuildVer">
    <vt:lpwstr>2052-11.8.2.10154</vt:lpwstr>
  </property>
  <property fmtid="{D5CDD505-2E9C-101B-9397-08002B2CF9AE}" pid="4" name="KSOReadingLayout">
    <vt:bool>false</vt:bool>
  </property>
</Properties>
</file>